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EstaPasta_de_trabalho" defaultThemeVersion="124226"/>
  <bookViews>
    <workbookView xWindow="9570" yWindow="720" windowWidth="9660" windowHeight="7365" tabRatio="928" activeTab="1"/>
  </bookViews>
  <sheets>
    <sheet name="MENU" sheetId="17" r:id="rId1"/>
    <sheet name="1ª FASE  - ELIMINATÓRIAS" sheetId="2" r:id="rId2"/>
    <sheet name="2ª FASE - GRUPOS A a H" sheetId="1" r:id="rId3"/>
    <sheet name="2ª FASE - GRUPOS I a P" sheetId="4" r:id="rId4"/>
    <sheet name="3ª FASE - GRUPOS Q a X" sheetId="19" r:id="rId5"/>
    <sheet name="4ª FASE - GRUPOS 1 a 8" sheetId="5" r:id="rId6"/>
    <sheet name="5ª FASE - GRUPOS I a IV" sheetId="20" r:id="rId7"/>
    <sheet name="6ª FASE - FINAIS" sheetId="13" r:id="rId8"/>
  </sheets>
  <definedNames>
    <definedName name="_xlnm.Print_Area" localSheetId="2">'2ª FASE - GRUPOS A a H'!$A$1:$R$83</definedName>
    <definedName name="_xlnm.Print_Area" localSheetId="3">'2ª FASE - GRUPOS I a P'!$A$1:$R$83</definedName>
    <definedName name="_xlnm.Print_Area" localSheetId="4">'3ª FASE - GRUPOS Q a X'!$A$1:$R$83</definedName>
    <definedName name="_xlnm.Print_Area" localSheetId="5">'4ª FASE - GRUPOS 1 a 8'!$A$1:$R$60</definedName>
    <definedName name="_xlnm.Print_Area" localSheetId="6">'5ª FASE - GRUPOS I a IV'!$A$1:$R$60</definedName>
  </definedNames>
  <calcPr calcId="125725"/>
  <fileRecoveryPr repairLoad="1"/>
</workbook>
</file>

<file path=xl/calcChain.xml><?xml version="1.0" encoding="utf-8"?>
<calcChain xmlns="http://schemas.openxmlformats.org/spreadsheetml/2006/main">
  <c r="N56" i="13"/>
  <c r="L56"/>
  <c r="N47"/>
  <c r="L47"/>
  <c r="N38"/>
  <c r="L38"/>
  <c r="N35"/>
  <c r="L35"/>
  <c r="N26"/>
  <c r="L26"/>
  <c r="O24" s="1"/>
  <c r="D24" s="1"/>
  <c r="N23"/>
  <c r="L23"/>
  <c r="O21" s="1"/>
  <c r="D21" s="1"/>
  <c r="N20"/>
  <c r="L20"/>
  <c r="AB18"/>
  <c r="O18" s="1"/>
  <c r="D18" s="1"/>
  <c r="N17"/>
  <c r="O33" l="1"/>
  <c r="O36"/>
  <c r="D36" s="1"/>
  <c r="O45"/>
  <c r="D45" s="1"/>
  <c r="O54"/>
  <c r="D54" s="1"/>
  <c r="L17"/>
  <c r="D33" l="1"/>
  <c r="D15"/>
  <c r="Q191" i="20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Q171"/>
  <c r="C171"/>
  <c r="Q170"/>
  <c r="C170"/>
  <c r="Q169"/>
  <c r="C169"/>
  <c r="Q168"/>
  <c r="C168"/>
  <c r="Q167"/>
  <c r="C167"/>
  <c r="Q166"/>
  <c r="C166"/>
  <c r="Q165"/>
  <c r="C165"/>
  <c r="Q164"/>
  <c r="C164"/>
  <c r="Q163"/>
  <c r="C163"/>
  <c r="Q162"/>
  <c r="C162"/>
  <c r="Q161"/>
  <c r="C161"/>
  <c r="Q160"/>
  <c r="C160"/>
  <c r="Q159"/>
  <c r="C159"/>
  <c r="Q158"/>
  <c r="C158"/>
  <c r="Q157"/>
  <c r="C157"/>
  <c r="Q156"/>
  <c r="C156"/>
  <c r="Y155"/>
  <c r="X155"/>
  <c r="Z155" s="1"/>
  <c r="W155"/>
  <c r="V155" s="1"/>
  <c r="D184" s="1"/>
  <c r="Y154"/>
  <c r="X154"/>
  <c r="Z154" s="1"/>
  <c r="W154"/>
  <c r="V154" s="1"/>
  <c r="Y153"/>
  <c r="X153"/>
  <c r="Z153" s="1"/>
  <c r="W153"/>
  <c r="V153" s="1"/>
  <c r="D173" s="1"/>
  <c r="Y152"/>
  <c r="X152"/>
  <c r="Z152" s="1"/>
  <c r="W152"/>
  <c r="V152" s="1"/>
  <c r="I191" s="1"/>
  <c r="C151"/>
  <c r="C150"/>
  <c r="C149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Q115"/>
  <c r="C115"/>
  <c r="Q114"/>
  <c r="C114"/>
  <c r="Q113"/>
  <c r="C113"/>
  <c r="C112"/>
  <c r="Y111"/>
  <c r="X111"/>
  <c r="Z111" s="1"/>
  <c r="W111"/>
  <c r="V111" s="1"/>
  <c r="Y110"/>
  <c r="X110"/>
  <c r="Z110" s="1"/>
  <c r="W110"/>
  <c r="V110" s="1"/>
  <c r="I146" s="1"/>
  <c r="Y109"/>
  <c r="X109"/>
  <c r="Z109" s="1"/>
  <c r="W109"/>
  <c r="V109" s="1"/>
  <c r="Y108"/>
  <c r="X108"/>
  <c r="Z108" s="1"/>
  <c r="W108"/>
  <c r="V108" s="1"/>
  <c r="C107"/>
  <c r="C106"/>
  <c r="C105"/>
  <c r="C104"/>
  <c r="Q103"/>
  <c r="C103"/>
  <c r="Q102"/>
  <c r="C102"/>
  <c r="Q101"/>
  <c r="C101"/>
  <c r="Q100"/>
  <c r="C100"/>
  <c r="Q99"/>
  <c r="C99"/>
  <c r="Q98"/>
  <c r="C98"/>
  <c r="Q97"/>
  <c r="C97"/>
  <c r="Q96"/>
  <c r="C96"/>
  <c r="Q95"/>
  <c r="C95"/>
  <c r="Q94"/>
  <c r="C94"/>
  <c r="Q93"/>
  <c r="C93"/>
  <c r="Q92"/>
  <c r="C92"/>
  <c r="Q91"/>
  <c r="C91"/>
  <c r="Q90"/>
  <c r="C90"/>
  <c r="Q89"/>
  <c r="C89"/>
  <c r="Q88"/>
  <c r="C88"/>
  <c r="Q87"/>
  <c r="C87"/>
  <c r="Q86"/>
  <c r="C86"/>
  <c r="Q85"/>
  <c r="C85"/>
  <c r="Q84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Q71"/>
  <c r="C71"/>
  <c r="Q70"/>
  <c r="C70"/>
  <c r="Q69"/>
  <c r="C69"/>
  <c r="Q68"/>
  <c r="C68"/>
  <c r="Y67"/>
  <c r="X67"/>
  <c r="Z67" s="1"/>
  <c r="W67"/>
  <c r="V67" s="1"/>
  <c r="D102" s="1"/>
  <c r="Y66"/>
  <c r="X66"/>
  <c r="Z66" s="1"/>
  <c r="W66"/>
  <c r="V66" s="1"/>
  <c r="D97" s="1"/>
  <c r="Y65"/>
  <c r="X65"/>
  <c r="Z65" s="1"/>
  <c r="W65"/>
  <c r="V65" s="1"/>
  <c r="D103" s="1"/>
  <c r="Y64"/>
  <c r="X64"/>
  <c r="Z64" s="1"/>
  <c r="W64"/>
  <c r="V64" s="1"/>
  <c r="I103" s="1"/>
  <c r="C63"/>
  <c r="C62"/>
  <c r="C61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Q31"/>
  <c r="C31"/>
  <c r="Q30"/>
  <c r="C30"/>
  <c r="Q29"/>
  <c r="C29"/>
  <c r="Q28"/>
  <c r="C28"/>
  <c r="Y23"/>
  <c r="X23"/>
  <c r="Z23" s="1"/>
  <c r="W23"/>
  <c r="V23" s="1"/>
  <c r="Y22"/>
  <c r="X22"/>
  <c r="Z22" s="1"/>
  <c r="W22"/>
  <c r="V22" s="1"/>
  <c r="D53" s="1"/>
  <c r="Y21"/>
  <c r="X21"/>
  <c r="Z21" s="1"/>
  <c r="W21"/>
  <c r="V21" s="1"/>
  <c r="D59" s="1"/>
  <c r="AA22" l="1"/>
  <c r="AA64"/>
  <c r="AA66"/>
  <c r="AA110"/>
  <c r="AA21"/>
  <c r="AA23"/>
  <c r="AA65"/>
  <c r="AA67"/>
  <c r="AA108"/>
  <c r="AA109"/>
  <c r="AA152"/>
  <c r="AA155"/>
  <c r="D28"/>
  <c r="I29"/>
  <c r="I34"/>
  <c r="I40"/>
  <c r="I47"/>
  <c r="I52"/>
  <c r="I58"/>
  <c r="I72"/>
  <c r="I73"/>
  <c r="I78"/>
  <c r="I79"/>
  <c r="I84"/>
  <c r="I85"/>
  <c r="I90"/>
  <c r="I91"/>
  <c r="I96"/>
  <c r="I97"/>
  <c r="I102"/>
  <c r="I116"/>
  <c r="I117"/>
  <c r="I122"/>
  <c r="I123"/>
  <c r="I128"/>
  <c r="I129"/>
  <c r="I134"/>
  <c r="I135"/>
  <c r="I140"/>
  <c r="I141"/>
  <c r="D146"/>
  <c r="D147"/>
  <c r="I160"/>
  <c r="I161"/>
  <c r="I166"/>
  <c r="I167"/>
  <c r="I172"/>
  <c r="I173"/>
  <c r="I178"/>
  <c r="I179"/>
  <c r="I184"/>
  <c r="I185"/>
  <c r="D190"/>
  <c r="D191"/>
  <c r="D29"/>
  <c r="D34"/>
  <c r="D35"/>
  <c r="D40"/>
  <c r="D41"/>
  <c r="D46"/>
  <c r="D47"/>
  <c r="D52"/>
  <c r="D58"/>
  <c r="D72"/>
  <c r="D73"/>
  <c r="D78"/>
  <c r="D79"/>
  <c r="D84"/>
  <c r="D85"/>
  <c r="D90"/>
  <c r="D91"/>
  <c r="D96"/>
  <c r="D116"/>
  <c r="D117"/>
  <c r="D122"/>
  <c r="D123"/>
  <c r="D128"/>
  <c r="D129"/>
  <c r="D134"/>
  <c r="D135"/>
  <c r="D140"/>
  <c r="D141"/>
  <c r="I147"/>
  <c r="D160"/>
  <c r="D161"/>
  <c r="D166"/>
  <c r="D167"/>
  <c r="D172"/>
  <c r="D178"/>
  <c r="D179"/>
  <c r="D185"/>
  <c r="I190"/>
  <c r="Y20"/>
  <c r="X20"/>
  <c r="Z20" s="1"/>
  <c r="W20"/>
  <c r="V20" s="1"/>
  <c r="Q367" i="5"/>
  <c r="C367"/>
  <c r="Q366"/>
  <c r="C366"/>
  <c r="Q365"/>
  <c r="C365"/>
  <c r="Q364"/>
  <c r="C364"/>
  <c r="Q363"/>
  <c r="C363"/>
  <c r="Q362"/>
  <c r="C362"/>
  <c r="Q361"/>
  <c r="C361"/>
  <c r="Q360"/>
  <c r="C360"/>
  <c r="Q359"/>
  <c r="C359"/>
  <c r="Q358"/>
  <c r="C358"/>
  <c r="Q357"/>
  <c r="C357"/>
  <c r="Q356"/>
  <c r="C356"/>
  <c r="Q355"/>
  <c r="C355"/>
  <c r="Q354"/>
  <c r="C354"/>
  <c r="Q353"/>
  <c r="C353"/>
  <c r="Q352"/>
  <c r="C352"/>
  <c r="Q351"/>
  <c r="C351"/>
  <c r="Q350"/>
  <c r="C350"/>
  <c r="Q349"/>
  <c r="C349"/>
  <c r="Q348"/>
  <c r="C348"/>
  <c r="Q347"/>
  <c r="C347"/>
  <c r="Q346"/>
  <c r="C346"/>
  <c r="Q345"/>
  <c r="C345"/>
  <c r="Q344"/>
  <c r="C344"/>
  <c r="Q343"/>
  <c r="C343"/>
  <c r="Q342"/>
  <c r="C342"/>
  <c r="Q341"/>
  <c r="C341"/>
  <c r="Q340"/>
  <c r="C340"/>
  <c r="Q339"/>
  <c r="C339"/>
  <c r="Q338"/>
  <c r="C338"/>
  <c r="Q337"/>
  <c r="C337"/>
  <c r="Q336"/>
  <c r="C336"/>
  <c r="Q335"/>
  <c r="C335"/>
  <c r="Q334"/>
  <c r="C334"/>
  <c r="Q333"/>
  <c r="C333"/>
  <c r="C332"/>
  <c r="Y331"/>
  <c r="X331"/>
  <c r="Z331" s="1"/>
  <c r="W331"/>
  <c r="V331" s="1"/>
  <c r="D366" s="1"/>
  <c r="Y330"/>
  <c r="X330"/>
  <c r="Z330" s="1"/>
  <c r="W330"/>
  <c r="V330" s="1"/>
  <c r="I366" s="1"/>
  <c r="Y329"/>
  <c r="X329"/>
  <c r="Z329" s="1"/>
  <c r="W329"/>
  <c r="V329" s="1"/>
  <c r="I360" s="1"/>
  <c r="Y328"/>
  <c r="X328"/>
  <c r="Z328" s="1"/>
  <c r="W328"/>
  <c r="V328" s="1"/>
  <c r="I367" s="1"/>
  <c r="C327"/>
  <c r="C326"/>
  <c r="C325"/>
  <c r="C324"/>
  <c r="Q323"/>
  <c r="C323"/>
  <c r="Q322"/>
  <c r="C322"/>
  <c r="Q321"/>
  <c r="C321"/>
  <c r="Q320"/>
  <c r="C320"/>
  <c r="Q319"/>
  <c r="C319"/>
  <c r="Q318"/>
  <c r="C318"/>
  <c r="Q317"/>
  <c r="C317"/>
  <c r="Q316"/>
  <c r="C316"/>
  <c r="Q315"/>
  <c r="C315"/>
  <c r="Q314"/>
  <c r="C314"/>
  <c r="Q313"/>
  <c r="C313"/>
  <c r="Q312"/>
  <c r="C312"/>
  <c r="Q311"/>
  <c r="C311"/>
  <c r="Q310"/>
  <c r="C310"/>
  <c r="Q309"/>
  <c r="C309"/>
  <c r="Q308"/>
  <c r="C308"/>
  <c r="Q307"/>
  <c r="C307"/>
  <c r="Q306"/>
  <c r="C306"/>
  <c r="Q305"/>
  <c r="C305"/>
  <c r="Q304"/>
  <c r="C304"/>
  <c r="Q303"/>
  <c r="C303"/>
  <c r="Q302"/>
  <c r="C302"/>
  <c r="Q301"/>
  <c r="C301"/>
  <c r="Q300"/>
  <c r="C300"/>
  <c r="Q299"/>
  <c r="C299"/>
  <c r="Q298"/>
  <c r="C298"/>
  <c r="Q297"/>
  <c r="C297"/>
  <c r="Q296"/>
  <c r="C296"/>
  <c r="Q295"/>
  <c r="C295"/>
  <c r="Q294"/>
  <c r="C294"/>
  <c r="Q293"/>
  <c r="C293"/>
  <c r="Q292"/>
  <c r="C292"/>
  <c r="Q291"/>
  <c r="C291"/>
  <c r="Q290"/>
  <c r="C290"/>
  <c r="Q289"/>
  <c r="C289"/>
  <c r="AA330" l="1"/>
  <c r="AA331"/>
  <c r="AB66" i="20"/>
  <c r="AB64"/>
  <c r="AB67"/>
  <c r="AC67" s="1"/>
  <c r="AB65"/>
  <c r="AA328" i="5"/>
  <c r="AA329"/>
  <c r="AA20" i="20"/>
  <c r="D336" i="5"/>
  <c r="D337"/>
  <c r="D342"/>
  <c r="D343"/>
  <c r="D348"/>
  <c r="D349"/>
  <c r="D354"/>
  <c r="D355"/>
  <c r="D360"/>
  <c r="D361"/>
  <c r="D367"/>
  <c r="I28" i="20"/>
  <c r="I59"/>
  <c r="I53"/>
  <c r="I46"/>
  <c r="I41"/>
  <c r="I35"/>
  <c r="I336" i="5"/>
  <c r="I337"/>
  <c r="I342"/>
  <c r="I343"/>
  <c r="I348"/>
  <c r="I349"/>
  <c r="I354"/>
  <c r="I355"/>
  <c r="I361"/>
  <c r="Y287"/>
  <c r="X287"/>
  <c r="Z287" s="1"/>
  <c r="W287"/>
  <c r="Y286"/>
  <c r="X286"/>
  <c r="Z286" s="1"/>
  <c r="W286"/>
  <c r="V286" s="1"/>
  <c r="Y285"/>
  <c r="X285"/>
  <c r="Z285" s="1"/>
  <c r="W285"/>
  <c r="V285" s="1"/>
  <c r="Y284"/>
  <c r="X284"/>
  <c r="Z284" s="1"/>
  <c r="W284"/>
  <c r="V284" s="1"/>
  <c r="C282"/>
  <c r="C281"/>
  <c r="C280"/>
  <c r="Q279"/>
  <c r="C279"/>
  <c r="Q278"/>
  <c r="C278"/>
  <c r="Q277"/>
  <c r="C277"/>
  <c r="Q276"/>
  <c r="C276"/>
  <c r="Q275"/>
  <c r="C275"/>
  <c r="Q274"/>
  <c r="C274"/>
  <c r="Q273"/>
  <c r="C273"/>
  <c r="Q272"/>
  <c r="C272"/>
  <c r="Q271"/>
  <c r="C271"/>
  <c r="Q270"/>
  <c r="C270"/>
  <c r="Q269"/>
  <c r="C269"/>
  <c r="Q268"/>
  <c r="C268"/>
  <c r="Q267"/>
  <c r="C267"/>
  <c r="Q266"/>
  <c r="C266"/>
  <c r="Q265"/>
  <c r="C265"/>
  <c r="Q264"/>
  <c r="C264"/>
  <c r="Q263"/>
  <c r="C263"/>
  <c r="Q262"/>
  <c r="C262"/>
  <c r="Q261"/>
  <c r="C261"/>
  <c r="Q260"/>
  <c r="C260"/>
  <c r="Q259"/>
  <c r="C259"/>
  <c r="Q258"/>
  <c r="C258"/>
  <c r="Q257"/>
  <c r="C257"/>
  <c r="Q256"/>
  <c r="C256"/>
  <c r="Q255"/>
  <c r="C255"/>
  <c r="Q254"/>
  <c r="C254"/>
  <c r="Q253"/>
  <c r="C253"/>
  <c r="Q252"/>
  <c r="C252"/>
  <c r="Q251"/>
  <c r="C251"/>
  <c r="Q250"/>
  <c r="C250"/>
  <c r="Q249"/>
  <c r="C249"/>
  <c r="Q248"/>
  <c r="C248"/>
  <c r="Q247"/>
  <c r="C247"/>
  <c r="Q246"/>
  <c r="C246"/>
  <c r="Q245"/>
  <c r="C245"/>
  <c r="C244"/>
  <c r="Y243"/>
  <c r="X243"/>
  <c r="Z243" s="1"/>
  <c r="W243"/>
  <c r="V243" s="1"/>
  <c r="D278" s="1"/>
  <c r="Y242"/>
  <c r="X242"/>
  <c r="Z242" s="1"/>
  <c r="W242"/>
  <c r="V242" s="1"/>
  <c r="I278" s="1"/>
  <c r="Y241"/>
  <c r="X241"/>
  <c r="Z241" s="1"/>
  <c r="W241"/>
  <c r="V241" s="1"/>
  <c r="I272" s="1"/>
  <c r="Y240"/>
  <c r="X240"/>
  <c r="Z240" s="1"/>
  <c r="W240"/>
  <c r="V240" s="1"/>
  <c r="I279" s="1"/>
  <c r="C236"/>
  <c r="Q235"/>
  <c r="C235"/>
  <c r="Q234"/>
  <c r="C234"/>
  <c r="Q233"/>
  <c r="C233"/>
  <c r="Q232"/>
  <c r="C232"/>
  <c r="Q231"/>
  <c r="C231"/>
  <c r="Q230"/>
  <c r="C230"/>
  <c r="Q229"/>
  <c r="C229"/>
  <c r="Q228"/>
  <c r="C228"/>
  <c r="Q227"/>
  <c r="C227"/>
  <c r="Q226"/>
  <c r="C226"/>
  <c r="Q225"/>
  <c r="C225"/>
  <c r="Q224"/>
  <c r="C224"/>
  <c r="Q223"/>
  <c r="AB22" i="20" l="1"/>
  <c r="AB23"/>
  <c r="AC23" s="1"/>
  <c r="AB21"/>
  <c r="AB20"/>
  <c r="AC20" s="1"/>
  <c r="J67"/>
  <c r="H67" s="1"/>
  <c r="L67"/>
  <c r="F67"/>
  <c r="E67"/>
  <c r="AA286" i="5"/>
  <c r="V287"/>
  <c r="D316" s="1"/>
  <c r="AA287"/>
  <c r="AB331"/>
  <c r="AC331" s="1"/>
  <c r="AB330"/>
  <c r="AB329"/>
  <c r="AB328"/>
  <c r="AA285"/>
  <c r="I323"/>
  <c r="I317"/>
  <c r="I310"/>
  <c r="I305"/>
  <c r="I299"/>
  <c r="I292"/>
  <c r="D248"/>
  <c r="D249"/>
  <c r="D254"/>
  <c r="D255"/>
  <c r="D260"/>
  <c r="D261"/>
  <c r="D266"/>
  <c r="D267"/>
  <c r="D272"/>
  <c r="D273"/>
  <c r="D279"/>
  <c r="D323"/>
  <c r="D305"/>
  <c r="I316"/>
  <c r="I311"/>
  <c r="I298"/>
  <c r="I293"/>
  <c r="D317"/>
  <c r="D311"/>
  <c r="D299"/>
  <c r="D293"/>
  <c r="I322"/>
  <c r="I304"/>
  <c r="D322"/>
  <c r="D310"/>
  <c r="D298"/>
  <c r="I248"/>
  <c r="I249"/>
  <c r="I254"/>
  <c r="I255"/>
  <c r="I260"/>
  <c r="I261"/>
  <c r="I266"/>
  <c r="I267"/>
  <c r="I273"/>
  <c r="C223"/>
  <c r="Q222"/>
  <c r="C222"/>
  <c r="Q221"/>
  <c r="C221"/>
  <c r="Q220"/>
  <c r="C220"/>
  <c r="Q219"/>
  <c r="C219"/>
  <c r="Q218"/>
  <c r="C218"/>
  <c r="Q217"/>
  <c r="C217"/>
  <c r="Q216"/>
  <c r="C216"/>
  <c r="Q215"/>
  <c r="C215"/>
  <c r="Q214"/>
  <c r="C214"/>
  <c r="Q213"/>
  <c r="C213"/>
  <c r="Q212"/>
  <c r="C212"/>
  <c r="Q211"/>
  <c r="C211"/>
  <c r="Q210"/>
  <c r="C210"/>
  <c r="Q209"/>
  <c r="C209"/>
  <c r="Q208"/>
  <c r="C208"/>
  <c r="Q207"/>
  <c r="C207"/>
  <c r="Q206"/>
  <c r="C206"/>
  <c r="Q205"/>
  <c r="C205"/>
  <c r="Q204"/>
  <c r="C204"/>
  <c r="Q203"/>
  <c r="C203"/>
  <c r="Q202"/>
  <c r="C202"/>
  <c r="Q201"/>
  <c r="C201"/>
  <c r="C200"/>
  <c r="Y199"/>
  <c r="X199"/>
  <c r="Z199" s="1"/>
  <c r="W199"/>
  <c r="V199" s="1"/>
  <c r="D222" s="1"/>
  <c r="Y198"/>
  <c r="X198"/>
  <c r="Z198" s="1"/>
  <c r="W198"/>
  <c r="V198" s="1"/>
  <c r="Y197"/>
  <c r="X197"/>
  <c r="Z197" s="1"/>
  <c r="W197"/>
  <c r="V197" s="1"/>
  <c r="Y196"/>
  <c r="X196"/>
  <c r="Z196" s="1"/>
  <c r="W196"/>
  <c r="V196" s="1"/>
  <c r="I204" s="1"/>
  <c r="C195"/>
  <c r="C194"/>
  <c r="C193"/>
  <c r="C192"/>
  <c r="Q191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Q171"/>
  <c r="C171"/>
  <c r="Q170"/>
  <c r="C170"/>
  <c r="Q169"/>
  <c r="C169"/>
  <c r="Q168"/>
  <c r="C168"/>
  <c r="Q167"/>
  <c r="C167"/>
  <c r="Q166"/>
  <c r="C166"/>
  <c r="Q165"/>
  <c r="C165"/>
  <c r="Q164"/>
  <c r="C164"/>
  <c r="Q163"/>
  <c r="C163"/>
  <c r="Q162"/>
  <c r="C162"/>
  <c r="Q161"/>
  <c r="C161"/>
  <c r="Q160"/>
  <c r="C160"/>
  <c r="Q159"/>
  <c r="C159"/>
  <c r="Q158"/>
  <c r="C158"/>
  <c r="Q157"/>
  <c r="C157"/>
  <c r="C156"/>
  <c r="Y155"/>
  <c r="X155"/>
  <c r="Z155" s="1"/>
  <c r="W155"/>
  <c r="V155" s="1"/>
  <c r="D190" s="1"/>
  <c r="Y154"/>
  <c r="X154"/>
  <c r="Z154" s="1"/>
  <c r="W154"/>
  <c r="V154" s="1"/>
  <c r="D185" s="1"/>
  <c r="Y153"/>
  <c r="X153"/>
  <c r="Z153" s="1"/>
  <c r="W153"/>
  <c r="V153" s="1"/>
  <c r="D191" s="1"/>
  <c r="Y152"/>
  <c r="X152"/>
  <c r="Z152" s="1"/>
  <c r="W152"/>
  <c r="V152" s="1"/>
  <c r="I191" s="1"/>
  <c r="C151"/>
  <c r="C150"/>
  <c r="C149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Q115"/>
  <c r="C115"/>
  <c r="Q114"/>
  <c r="C114"/>
  <c r="Q113"/>
  <c r="C113"/>
  <c r="C112"/>
  <c r="Y111"/>
  <c r="X111"/>
  <c r="Z111" s="1"/>
  <c r="W111"/>
  <c r="V111" s="1"/>
  <c r="D146" s="1"/>
  <c r="Y110"/>
  <c r="X110"/>
  <c r="Z110" s="1"/>
  <c r="W110"/>
  <c r="V110" s="1"/>
  <c r="I128" s="1"/>
  <c r="Y109"/>
  <c r="X109"/>
  <c r="Z109" s="1"/>
  <c r="W109"/>
  <c r="V109" s="1"/>
  <c r="Y108"/>
  <c r="X108"/>
  <c r="Z108" s="1"/>
  <c r="W108"/>
  <c r="V108" s="1"/>
  <c r="I141" s="1"/>
  <c r="C107"/>
  <c r="C106"/>
  <c r="C105"/>
  <c r="C104"/>
  <c r="Q103"/>
  <c r="C103"/>
  <c r="Q102"/>
  <c r="C102"/>
  <c r="Q101"/>
  <c r="C101"/>
  <c r="Q100"/>
  <c r="C100"/>
  <c r="Q99"/>
  <c r="C99"/>
  <c r="Q98"/>
  <c r="C98"/>
  <c r="Q97"/>
  <c r="C97"/>
  <c r="Q96"/>
  <c r="C96"/>
  <c r="Q95"/>
  <c r="C95"/>
  <c r="Q94"/>
  <c r="C94"/>
  <c r="Q93"/>
  <c r="C93"/>
  <c r="Q92"/>
  <c r="C92"/>
  <c r="Q91"/>
  <c r="C91"/>
  <c r="Q90"/>
  <c r="C90"/>
  <c r="Q89"/>
  <c r="C89"/>
  <c r="Q88"/>
  <c r="C88"/>
  <c r="Q87"/>
  <c r="C87"/>
  <c r="Q86"/>
  <c r="C86"/>
  <c r="Q85"/>
  <c r="C85"/>
  <c r="Q84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Q71"/>
  <c r="C71"/>
  <c r="Q70"/>
  <c r="C70"/>
  <c r="Q69"/>
  <c r="C69"/>
  <c r="C68"/>
  <c r="Y67"/>
  <c r="X67"/>
  <c r="Z67" s="1"/>
  <c r="W67"/>
  <c r="V67" s="1"/>
  <c r="D102" s="1"/>
  <c r="Y66"/>
  <c r="X66"/>
  <c r="Z66" s="1"/>
  <c r="W66"/>
  <c r="V66" s="1"/>
  <c r="D97" s="1"/>
  <c r="Y65"/>
  <c r="X65"/>
  <c r="Z65" s="1"/>
  <c r="W65"/>
  <c r="V65" s="1"/>
  <c r="D103" s="1"/>
  <c r="Y64"/>
  <c r="X64"/>
  <c r="Z64" s="1"/>
  <c r="W64"/>
  <c r="V64" s="1"/>
  <c r="C63"/>
  <c r="C62"/>
  <c r="C61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Q31"/>
  <c r="C31"/>
  <c r="Q30"/>
  <c r="C30"/>
  <c r="Q29"/>
  <c r="C29"/>
  <c r="Q28"/>
  <c r="C28"/>
  <c r="Y23"/>
  <c r="X23"/>
  <c r="Z23" s="1"/>
  <c r="W23"/>
  <c r="V23" s="1"/>
  <c r="Y22"/>
  <c r="X22"/>
  <c r="Z22" s="1"/>
  <c r="W22"/>
  <c r="V22" s="1"/>
  <c r="D53" s="1"/>
  <c r="Y21"/>
  <c r="X21"/>
  <c r="Z21" s="1"/>
  <c r="W21"/>
  <c r="V21" s="1"/>
  <c r="D59" s="1"/>
  <c r="Y20"/>
  <c r="X20"/>
  <c r="Z20" s="1"/>
  <c r="W20"/>
  <c r="V20" s="1"/>
  <c r="Q568" i="19"/>
  <c r="C568"/>
  <c r="Q567"/>
  <c r="C567"/>
  <c r="Q566"/>
  <c r="C566"/>
  <c r="Q565"/>
  <c r="C565"/>
  <c r="Q564"/>
  <c r="C564"/>
  <c r="Q563"/>
  <c r="C563"/>
  <c r="Q562"/>
  <c r="C562"/>
  <c r="Q561"/>
  <c r="C561"/>
  <c r="Q560"/>
  <c r="C560"/>
  <c r="Q559"/>
  <c r="C559"/>
  <c r="Q558"/>
  <c r="C558"/>
  <c r="Q557"/>
  <c r="C557"/>
  <c r="Q556"/>
  <c r="C556"/>
  <c r="Q555"/>
  <c r="C555"/>
  <c r="Q554"/>
  <c r="C554"/>
  <c r="Q553"/>
  <c r="C553"/>
  <c r="Q552"/>
  <c r="C552"/>
  <c r="Q551"/>
  <c r="C551"/>
  <c r="Q550"/>
  <c r="C550"/>
  <c r="Q549"/>
  <c r="C549"/>
  <c r="Q548"/>
  <c r="C548"/>
  <c r="Q547"/>
  <c r="C547"/>
  <c r="Q546"/>
  <c r="C546"/>
  <c r="Q545"/>
  <c r="C545"/>
  <c r="Q544"/>
  <c r="C544"/>
  <c r="Q543"/>
  <c r="C543"/>
  <c r="Q542"/>
  <c r="C542"/>
  <c r="Q541"/>
  <c r="C541"/>
  <c r="Q540"/>
  <c r="C540"/>
  <c r="Q539"/>
  <c r="C539"/>
  <c r="Q538"/>
  <c r="C538"/>
  <c r="Q537"/>
  <c r="C537"/>
  <c r="Q536"/>
  <c r="C536"/>
  <c r="Q535"/>
  <c r="C535"/>
  <c r="Q534"/>
  <c r="C534"/>
  <c r="Q533"/>
  <c r="C533"/>
  <c r="Q532"/>
  <c r="C532"/>
  <c r="Q531"/>
  <c r="C531"/>
  <c r="Q530"/>
  <c r="C530"/>
  <c r="Q529"/>
  <c r="C529"/>
  <c r="Q528"/>
  <c r="C528"/>
  <c r="Q527"/>
  <c r="C527"/>
  <c r="Q526"/>
  <c r="C526"/>
  <c r="Q525"/>
  <c r="C525"/>
  <c r="Q524"/>
  <c r="C524"/>
  <c r="Q523"/>
  <c r="C523"/>
  <c r="Q522"/>
  <c r="C522"/>
  <c r="Q521"/>
  <c r="C521"/>
  <c r="Q520"/>
  <c r="C520"/>
  <c r="Q519"/>
  <c r="C519"/>
  <c r="Q518"/>
  <c r="C518"/>
  <c r="Q517"/>
  <c r="C517"/>
  <c r="Q516"/>
  <c r="C516"/>
  <c r="Q515"/>
  <c r="C515"/>
  <c r="Q514"/>
  <c r="C514"/>
  <c r="C513"/>
  <c r="C512"/>
  <c r="Y511"/>
  <c r="X511"/>
  <c r="Z511" s="1"/>
  <c r="W511"/>
  <c r="V511" s="1"/>
  <c r="D565" s="1"/>
  <c r="Y510"/>
  <c r="X510"/>
  <c r="Z510" s="1"/>
  <c r="W510"/>
  <c r="V510" s="1"/>
  <c r="I565" s="1"/>
  <c r="Y509"/>
  <c r="X509"/>
  <c r="Z509" s="1"/>
  <c r="W509"/>
  <c r="V509" s="1"/>
  <c r="I557" s="1"/>
  <c r="Y508"/>
  <c r="X508"/>
  <c r="Z508" s="1"/>
  <c r="W508"/>
  <c r="V508" s="1"/>
  <c r="I566" s="1"/>
  <c r="Y507"/>
  <c r="X507"/>
  <c r="Z507" s="1"/>
  <c r="W507"/>
  <c r="V507" s="1"/>
  <c r="I542" s="1"/>
  <c r="Y506"/>
  <c r="X506"/>
  <c r="W506"/>
  <c r="V506" s="1"/>
  <c r="I567" s="1"/>
  <c r="Y505"/>
  <c r="X505"/>
  <c r="Z505" s="1"/>
  <c r="W505"/>
  <c r="V505" s="1"/>
  <c r="I559" s="1"/>
  <c r="Y504"/>
  <c r="X504"/>
  <c r="Z504" s="1"/>
  <c r="W504"/>
  <c r="V504" s="1"/>
  <c r="I568" s="1"/>
  <c r="C503"/>
  <c r="C502"/>
  <c r="C501"/>
  <c r="C500"/>
  <c r="Q499"/>
  <c r="C499"/>
  <c r="Q498"/>
  <c r="C498"/>
  <c r="Q497"/>
  <c r="C497"/>
  <c r="Q496"/>
  <c r="C496"/>
  <c r="Q495"/>
  <c r="C495"/>
  <c r="Q494"/>
  <c r="C494"/>
  <c r="Q493"/>
  <c r="C493"/>
  <c r="Q492"/>
  <c r="C492"/>
  <c r="Q491"/>
  <c r="C491"/>
  <c r="Q490"/>
  <c r="C490"/>
  <c r="Q489"/>
  <c r="C489"/>
  <c r="Q488"/>
  <c r="C488"/>
  <c r="Q487"/>
  <c r="C487"/>
  <c r="Q486"/>
  <c r="C486"/>
  <c r="Q485"/>
  <c r="C485"/>
  <c r="Q484"/>
  <c r="C484"/>
  <c r="Q483"/>
  <c r="C483"/>
  <c r="Q482"/>
  <c r="C482"/>
  <c r="Q481"/>
  <c r="C481"/>
  <c r="Q480"/>
  <c r="C480"/>
  <c r="Q479"/>
  <c r="C479"/>
  <c r="Q478"/>
  <c r="C478"/>
  <c r="Q477"/>
  <c r="C477"/>
  <c r="Q476"/>
  <c r="C476"/>
  <c r="Q475"/>
  <c r="C475"/>
  <c r="Q474"/>
  <c r="C474"/>
  <c r="Q473"/>
  <c r="C473"/>
  <c r="Q472"/>
  <c r="C472"/>
  <c r="Q471"/>
  <c r="C471"/>
  <c r="Q470"/>
  <c r="C470"/>
  <c r="Q469"/>
  <c r="C469"/>
  <c r="Q468"/>
  <c r="C468"/>
  <c r="Q467"/>
  <c r="C467"/>
  <c r="Q466"/>
  <c r="C466"/>
  <c r="Q465"/>
  <c r="C465"/>
  <c r="Q464"/>
  <c r="C464"/>
  <c r="Q463"/>
  <c r="C463"/>
  <c r="Q462"/>
  <c r="C462"/>
  <c r="Q461"/>
  <c r="C461"/>
  <c r="Q460"/>
  <c r="C460"/>
  <c r="Q459"/>
  <c r="C459"/>
  <c r="Q458"/>
  <c r="C458"/>
  <c r="Q457"/>
  <c r="C457"/>
  <c r="Q456"/>
  <c r="C456"/>
  <c r="Q455"/>
  <c r="C455"/>
  <c r="Q454"/>
  <c r="C454"/>
  <c r="Q453"/>
  <c r="C453"/>
  <c r="Q452"/>
  <c r="C452"/>
  <c r="Q451"/>
  <c r="C451"/>
  <c r="Q450"/>
  <c r="C450"/>
  <c r="Q449"/>
  <c r="C449"/>
  <c r="Q448"/>
  <c r="C448"/>
  <c r="Q447"/>
  <c r="C447"/>
  <c r="Q446"/>
  <c r="C446"/>
  <c r="Q445"/>
  <c r="C445"/>
  <c r="C444"/>
  <c r="C443"/>
  <c r="Y442"/>
  <c r="X442"/>
  <c r="Z442" s="1"/>
  <c r="W442"/>
  <c r="V442" s="1"/>
  <c r="D448" s="1"/>
  <c r="Y441"/>
  <c r="X441"/>
  <c r="Z441" s="1"/>
  <c r="W441"/>
  <c r="V441" s="1"/>
  <c r="D449" s="1"/>
  <c r="Y440"/>
  <c r="X440"/>
  <c r="W440"/>
  <c r="V440" s="1"/>
  <c r="D497" s="1"/>
  <c r="Y439"/>
  <c r="X439"/>
  <c r="Z439" s="1"/>
  <c r="W439"/>
  <c r="V439" s="1"/>
  <c r="I489" s="1"/>
  <c r="Y438"/>
  <c r="X438"/>
  <c r="Z438" s="1"/>
  <c r="W438"/>
  <c r="V438" s="1"/>
  <c r="D498" s="1"/>
  <c r="Y437"/>
  <c r="X437"/>
  <c r="Z437" s="1"/>
  <c r="W437"/>
  <c r="V437" s="1"/>
  <c r="I472" s="1"/>
  <c r="Y436"/>
  <c r="X436"/>
  <c r="Z436" s="1"/>
  <c r="W436"/>
  <c r="V436" s="1"/>
  <c r="D499" s="1"/>
  <c r="Y435"/>
  <c r="X435"/>
  <c r="Z435" s="1"/>
  <c r="W435"/>
  <c r="V435" s="1"/>
  <c r="I491" s="1"/>
  <c r="C434"/>
  <c r="C433"/>
  <c r="C432"/>
  <c r="C431"/>
  <c r="Q430"/>
  <c r="C430"/>
  <c r="Q429"/>
  <c r="C429"/>
  <c r="Q428"/>
  <c r="C428"/>
  <c r="Q427"/>
  <c r="C427"/>
  <c r="Q426"/>
  <c r="C426"/>
  <c r="Q425"/>
  <c r="C425"/>
  <c r="Q424"/>
  <c r="C424"/>
  <c r="Q423"/>
  <c r="C423"/>
  <c r="Q422"/>
  <c r="C422"/>
  <c r="Q421"/>
  <c r="C421"/>
  <c r="Q420"/>
  <c r="C420"/>
  <c r="Q419"/>
  <c r="C419"/>
  <c r="Q418"/>
  <c r="C418"/>
  <c r="Q417"/>
  <c r="C417"/>
  <c r="Q416"/>
  <c r="C416"/>
  <c r="Q415"/>
  <c r="C415"/>
  <c r="Q414"/>
  <c r="C414"/>
  <c r="Q413"/>
  <c r="C413"/>
  <c r="Q412"/>
  <c r="C412"/>
  <c r="Q411"/>
  <c r="C411"/>
  <c r="Q410"/>
  <c r="C410"/>
  <c r="Q409"/>
  <c r="C409"/>
  <c r="Q408"/>
  <c r="C408"/>
  <c r="Q407"/>
  <c r="C407"/>
  <c r="Q406"/>
  <c r="C406"/>
  <c r="Q405"/>
  <c r="C405"/>
  <c r="Q404"/>
  <c r="C404"/>
  <c r="Q403"/>
  <c r="C403"/>
  <c r="Q402"/>
  <c r="C402"/>
  <c r="Q401"/>
  <c r="C401"/>
  <c r="Q400"/>
  <c r="C400"/>
  <c r="Q399"/>
  <c r="C399"/>
  <c r="Q398"/>
  <c r="C398"/>
  <c r="Q397"/>
  <c r="C397"/>
  <c r="Q396"/>
  <c r="C396"/>
  <c r="Q395"/>
  <c r="C395"/>
  <c r="Q394"/>
  <c r="C394"/>
  <c r="Q393"/>
  <c r="C393"/>
  <c r="Q392"/>
  <c r="C392"/>
  <c r="Q391"/>
  <c r="C391"/>
  <c r="Q390"/>
  <c r="C390"/>
  <c r="Q389"/>
  <c r="C389"/>
  <c r="Q388"/>
  <c r="C388"/>
  <c r="Q387"/>
  <c r="C387"/>
  <c r="Q386"/>
  <c r="C386"/>
  <c r="Q385"/>
  <c r="C385"/>
  <c r="Q384"/>
  <c r="C384"/>
  <c r="Q383"/>
  <c r="C383"/>
  <c r="Q382"/>
  <c r="C382"/>
  <c r="Q381"/>
  <c r="C381"/>
  <c r="Q380"/>
  <c r="C380"/>
  <c r="Q379"/>
  <c r="C379"/>
  <c r="Q378"/>
  <c r="C378"/>
  <c r="Q377"/>
  <c r="C377"/>
  <c r="Q376"/>
  <c r="C376"/>
  <c r="C375"/>
  <c r="C374"/>
  <c r="Y373"/>
  <c r="X373"/>
  <c r="W373"/>
  <c r="V373" s="1"/>
  <c r="D427" s="1"/>
  <c r="Y372"/>
  <c r="X372"/>
  <c r="Z372" s="1"/>
  <c r="W372"/>
  <c r="V372" s="1"/>
  <c r="I427" s="1"/>
  <c r="Y371"/>
  <c r="X371"/>
  <c r="Z371" s="1"/>
  <c r="W371"/>
  <c r="V371" s="1"/>
  <c r="I419" s="1"/>
  <c r="Y370"/>
  <c r="X370"/>
  <c r="W370"/>
  <c r="V370" s="1"/>
  <c r="I420" s="1"/>
  <c r="Y369"/>
  <c r="X369"/>
  <c r="Z369" s="1"/>
  <c r="W369"/>
  <c r="V369" s="1"/>
  <c r="I404" s="1"/>
  <c r="Y368"/>
  <c r="X368"/>
  <c r="Z368" s="1"/>
  <c r="W368"/>
  <c r="V368" s="1"/>
  <c r="I429" s="1"/>
  <c r="Y367"/>
  <c r="X367"/>
  <c r="Z367" s="1"/>
  <c r="W367"/>
  <c r="V367" s="1"/>
  <c r="I421" s="1"/>
  <c r="Y366"/>
  <c r="X366"/>
  <c r="Z366" s="1"/>
  <c r="W366"/>
  <c r="V366" s="1"/>
  <c r="I430" s="1"/>
  <c r="C365"/>
  <c r="C364"/>
  <c r="C363"/>
  <c r="C362"/>
  <c r="Q361"/>
  <c r="C361"/>
  <c r="Q360"/>
  <c r="C360"/>
  <c r="Q359"/>
  <c r="C359"/>
  <c r="Q358"/>
  <c r="C358"/>
  <c r="Q357"/>
  <c r="C357"/>
  <c r="Q356"/>
  <c r="C356"/>
  <c r="Q355"/>
  <c r="C355"/>
  <c r="Q354"/>
  <c r="C354"/>
  <c r="Q353"/>
  <c r="C353"/>
  <c r="Q352"/>
  <c r="C352"/>
  <c r="Q351"/>
  <c r="C351"/>
  <c r="Q350"/>
  <c r="C350"/>
  <c r="Q349"/>
  <c r="C349"/>
  <c r="Q348"/>
  <c r="C348"/>
  <c r="Q347"/>
  <c r="C347"/>
  <c r="Q346"/>
  <c r="C346"/>
  <c r="Q345"/>
  <c r="C345"/>
  <c r="Q344"/>
  <c r="C344"/>
  <c r="Q343"/>
  <c r="C343"/>
  <c r="Q342"/>
  <c r="C342"/>
  <c r="Q341"/>
  <c r="C341"/>
  <c r="Q340"/>
  <c r="C340"/>
  <c r="Q339"/>
  <c r="C339"/>
  <c r="Q338"/>
  <c r="C338"/>
  <c r="Q337"/>
  <c r="C337"/>
  <c r="Q336"/>
  <c r="C336"/>
  <c r="Q335"/>
  <c r="C335"/>
  <c r="Q334"/>
  <c r="C334"/>
  <c r="Q333"/>
  <c r="C333"/>
  <c r="Q332"/>
  <c r="C332"/>
  <c r="Q331"/>
  <c r="C331"/>
  <c r="Q330"/>
  <c r="C330"/>
  <c r="Q329"/>
  <c r="C329"/>
  <c r="Q328"/>
  <c r="C328"/>
  <c r="Q327"/>
  <c r="C327"/>
  <c r="Q326"/>
  <c r="C326"/>
  <c r="Q325"/>
  <c r="C325"/>
  <c r="Q324"/>
  <c r="C324"/>
  <c r="Q323"/>
  <c r="C323"/>
  <c r="Q322"/>
  <c r="C322"/>
  <c r="Q321"/>
  <c r="C321"/>
  <c r="Q320"/>
  <c r="C320"/>
  <c r="Q319"/>
  <c r="C319"/>
  <c r="Q318"/>
  <c r="C318"/>
  <c r="Q317"/>
  <c r="C317"/>
  <c r="Q316"/>
  <c r="C316"/>
  <c r="Q315"/>
  <c r="C315"/>
  <c r="Q314"/>
  <c r="C314"/>
  <c r="Q313"/>
  <c r="C313"/>
  <c r="Q312"/>
  <c r="C312"/>
  <c r="Q311"/>
  <c r="C311"/>
  <c r="Q310"/>
  <c r="C310"/>
  <c r="Q309"/>
  <c r="C309"/>
  <c r="Q308"/>
  <c r="C308"/>
  <c r="Q307"/>
  <c r="C307"/>
  <c r="C306"/>
  <c r="C305"/>
  <c r="Y304"/>
  <c r="X304"/>
  <c r="Z304" s="1"/>
  <c r="W304"/>
  <c r="V304" s="1"/>
  <c r="D310" s="1"/>
  <c r="Y303"/>
  <c r="X303"/>
  <c r="Z303" s="1"/>
  <c r="W303"/>
  <c r="V303" s="1"/>
  <c r="I358" s="1"/>
  <c r="Y302"/>
  <c r="X302"/>
  <c r="Z302" s="1"/>
  <c r="W302"/>
  <c r="V302" s="1"/>
  <c r="I350" s="1"/>
  <c r="Y301"/>
  <c r="X301"/>
  <c r="Z301" s="1"/>
  <c r="W301"/>
  <c r="V301" s="1"/>
  <c r="I359" s="1"/>
  <c r="Y300"/>
  <c r="X300"/>
  <c r="Z300" s="1"/>
  <c r="W300"/>
  <c r="V300" s="1"/>
  <c r="I335" s="1"/>
  <c r="Y299"/>
  <c r="X299"/>
  <c r="Z299" s="1"/>
  <c r="W299"/>
  <c r="V299" s="1"/>
  <c r="I360" s="1"/>
  <c r="Y298"/>
  <c r="X298"/>
  <c r="Z298" s="1"/>
  <c r="W298"/>
  <c r="V298" s="1"/>
  <c r="I352" s="1"/>
  <c r="Y297"/>
  <c r="X297"/>
  <c r="Z297" s="1"/>
  <c r="W297"/>
  <c r="V297" s="1"/>
  <c r="I361" s="1"/>
  <c r="C296"/>
  <c r="C295"/>
  <c r="C294"/>
  <c r="C293"/>
  <c r="Q292"/>
  <c r="C292"/>
  <c r="Q291"/>
  <c r="C291"/>
  <c r="Q290"/>
  <c r="C290"/>
  <c r="Q289"/>
  <c r="C289"/>
  <c r="Q288"/>
  <c r="C288"/>
  <c r="Q287"/>
  <c r="C287"/>
  <c r="Q286"/>
  <c r="C286"/>
  <c r="Q285"/>
  <c r="C285"/>
  <c r="Q284"/>
  <c r="C284"/>
  <c r="Q283"/>
  <c r="C283"/>
  <c r="Q282"/>
  <c r="C282"/>
  <c r="Q281"/>
  <c r="C281"/>
  <c r="Q280"/>
  <c r="C280"/>
  <c r="Q279"/>
  <c r="C279"/>
  <c r="Q278"/>
  <c r="C278"/>
  <c r="Q277"/>
  <c r="C277"/>
  <c r="Q276"/>
  <c r="C276"/>
  <c r="Q275"/>
  <c r="C275"/>
  <c r="Q274"/>
  <c r="C274"/>
  <c r="Q273"/>
  <c r="C273"/>
  <c r="Q272"/>
  <c r="C272"/>
  <c r="Q271"/>
  <c r="C271"/>
  <c r="Q270"/>
  <c r="C270"/>
  <c r="Q269"/>
  <c r="C269"/>
  <c r="Q268"/>
  <c r="C268"/>
  <c r="Q267"/>
  <c r="C267"/>
  <c r="Q266"/>
  <c r="C266"/>
  <c r="Q265"/>
  <c r="C265"/>
  <c r="Q264"/>
  <c r="C264"/>
  <c r="Q263"/>
  <c r="C263"/>
  <c r="Q262"/>
  <c r="C262"/>
  <c r="Q261"/>
  <c r="C261"/>
  <c r="Q260"/>
  <c r="C260"/>
  <c r="Q259"/>
  <c r="C259"/>
  <c r="Q258"/>
  <c r="C258"/>
  <c r="Q257"/>
  <c r="C257"/>
  <c r="Q256"/>
  <c r="C256"/>
  <c r="Q255"/>
  <c r="C255"/>
  <c r="Q254"/>
  <c r="C254"/>
  <c r="Q253"/>
  <c r="C253"/>
  <c r="Q252"/>
  <c r="C252"/>
  <c r="Q251"/>
  <c r="C251"/>
  <c r="Q250"/>
  <c r="C250"/>
  <c r="Q249"/>
  <c r="C249"/>
  <c r="Q248"/>
  <c r="C248"/>
  <c r="Q247"/>
  <c r="C247"/>
  <c r="Q246"/>
  <c r="C246"/>
  <c r="Q245"/>
  <c r="C245"/>
  <c r="Q244"/>
  <c r="C244"/>
  <c r="Q243"/>
  <c r="C243"/>
  <c r="Q242"/>
  <c r="C242"/>
  <c r="Q241"/>
  <c r="C241"/>
  <c r="Q240"/>
  <c r="C240"/>
  <c r="Q239"/>
  <c r="C239"/>
  <c r="Q238"/>
  <c r="C238"/>
  <c r="Q237"/>
  <c r="C237"/>
  <c r="C236"/>
  <c r="Y235"/>
  <c r="X235"/>
  <c r="Z235" s="1"/>
  <c r="W235"/>
  <c r="V235" s="1"/>
  <c r="D273" s="1"/>
  <c r="Y234"/>
  <c r="X234"/>
  <c r="Z234" s="1"/>
  <c r="W234"/>
  <c r="V234" s="1"/>
  <c r="I289" s="1"/>
  <c r="Y233"/>
  <c r="X233"/>
  <c r="Z233" s="1"/>
  <c r="W233"/>
  <c r="V233" s="1"/>
  <c r="I281" s="1"/>
  <c r="Y232"/>
  <c r="X232"/>
  <c r="Z232" s="1"/>
  <c r="W232"/>
  <c r="V232" s="1"/>
  <c r="I290" s="1"/>
  <c r="Y231"/>
  <c r="X231"/>
  <c r="Z231" s="1"/>
  <c r="W231"/>
  <c r="V231" s="1"/>
  <c r="D275" s="1"/>
  <c r="Y230"/>
  <c r="X230"/>
  <c r="Z230" s="1"/>
  <c r="W230"/>
  <c r="V230" s="1"/>
  <c r="I260" s="1"/>
  <c r="Y229"/>
  <c r="X229"/>
  <c r="Z229" s="1"/>
  <c r="W229"/>
  <c r="V229" s="1"/>
  <c r="D292" s="1"/>
  <c r="Y228"/>
  <c r="X228"/>
  <c r="W228"/>
  <c r="V228" s="1"/>
  <c r="I284" s="1"/>
  <c r="C227"/>
  <c r="C226"/>
  <c r="C225"/>
  <c r="C224"/>
  <c r="Q223"/>
  <c r="C223"/>
  <c r="Q222"/>
  <c r="C222"/>
  <c r="Q221"/>
  <c r="C221"/>
  <c r="Q220"/>
  <c r="C220"/>
  <c r="Q219"/>
  <c r="C219"/>
  <c r="Q218"/>
  <c r="C218"/>
  <c r="Q217"/>
  <c r="C217"/>
  <c r="Q216"/>
  <c r="C216"/>
  <c r="Q215"/>
  <c r="C215"/>
  <c r="Q214"/>
  <c r="C214"/>
  <c r="Q213"/>
  <c r="C213"/>
  <c r="Q212"/>
  <c r="C212"/>
  <c r="Q211"/>
  <c r="C211"/>
  <c r="Q210"/>
  <c r="C210"/>
  <c r="Q209"/>
  <c r="C209"/>
  <c r="Q208"/>
  <c r="C208"/>
  <c r="Q207"/>
  <c r="C207"/>
  <c r="Q206"/>
  <c r="C206"/>
  <c r="Q205"/>
  <c r="C205"/>
  <c r="Q204"/>
  <c r="C204"/>
  <c r="Q203"/>
  <c r="C203"/>
  <c r="Q202"/>
  <c r="C202"/>
  <c r="Q201"/>
  <c r="C201"/>
  <c r="Q200"/>
  <c r="C200"/>
  <c r="Q199"/>
  <c r="C199"/>
  <c r="Q198"/>
  <c r="C198"/>
  <c r="Q197"/>
  <c r="C197"/>
  <c r="Q196"/>
  <c r="C196"/>
  <c r="Q195"/>
  <c r="C195"/>
  <c r="Q194"/>
  <c r="C194"/>
  <c r="Q193"/>
  <c r="C193"/>
  <c r="Q192"/>
  <c r="C192"/>
  <c r="Q191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Q171"/>
  <c r="C171"/>
  <c r="Q170"/>
  <c r="C170"/>
  <c r="Q169"/>
  <c r="C169"/>
  <c r="Q168"/>
  <c r="C168"/>
  <c r="Y167"/>
  <c r="X167"/>
  <c r="Z167" s="1"/>
  <c r="W167"/>
  <c r="V167" s="1"/>
  <c r="D220" s="1"/>
  <c r="Y166"/>
  <c r="X166"/>
  <c r="W166"/>
  <c r="V166" s="1"/>
  <c r="D213" s="1"/>
  <c r="Y165"/>
  <c r="X165"/>
  <c r="Z165" s="1"/>
  <c r="W165"/>
  <c r="V165" s="1"/>
  <c r="D221" s="1"/>
  <c r="Y164"/>
  <c r="X164"/>
  <c r="Z164" s="1"/>
  <c r="W164"/>
  <c r="V164" s="1"/>
  <c r="D199" s="1"/>
  <c r="Y163"/>
  <c r="X163"/>
  <c r="Z163" s="1"/>
  <c r="W163"/>
  <c r="V163" s="1"/>
  <c r="D222" s="1"/>
  <c r="Y162"/>
  <c r="X162"/>
  <c r="Z162" s="1"/>
  <c r="W162"/>
  <c r="V162" s="1"/>
  <c r="D215" s="1"/>
  <c r="Y161"/>
  <c r="X161"/>
  <c r="Z161" s="1"/>
  <c r="W161"/>
  <c r="V161" s="1"/>
  <c r="D223" s="1"/>
  <c r="Y160"/>
  <c r="X160"/>
  <c r="Z160" s="1"/>
  <c r="W160"/>
  <c r="V160" s="1"/>
  <c r="I189" s="1"/>
  <c r="C159"/>
  <c r="C158"/>
  <c r="C157"/>
  <c r="C156"/>
  <c r="Q155"/>
  <c r="C155"/>
  <c r="Q154"/>
  <c r="C154"/>
  <c r="Q153"/>
  <c r="C153"/>
  <c r="Q152"/>
  <c r="C152"/>
  <c r="Q151"/>
  <c r="C151"/>
  <c r="Q150"/>
  <c r="C150"/>
  <c r="Q149"/>
  <c r="C149"/>
  <c r="Q148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Q115"/>
  <c r="C115"/>
  <c r="Q114"/>
  <c r="C114"/>
  <c r="Q113"/>
  <c r="C113"/>
  <c r="Q112"/>
  <c r="C112"/>
  <c r="Q111"/>
  <c r="C111"/>
  <c r="Q110"/>
  <c r="C110"/>
  <c r="Q109"/>
  <c r="C109"/>
  <c r="Q108"/>
  <c r="C108"/>
  <c r="Q107"/>
  <c r="C107"/>
  <c r="Q106"/>
  <c r="C106"/>
  <c r="Q105"/>
  <c r="C105"/>
  <c r="Q104"/>
  <c r="C104"/>
  <c r="Q103"/>
  <c r="C103"/>
  <c r="Q102"/>
  <c r="C102"/>
  <c r="Q101"/>
  <c r="C101"/>
  <c r="Q100"/>
  <c r="C100"/>
  <c r="C99"/>
  <c r="Y98"/>
  <c r="X98"/>
  <c r="Z98" s="1"/>
  <c r="W98"/>
  <c r="V98" s="1"/>
  <c r="D152" s="1"/>
  <c r="Y97"/>
  <c r="X97"/>
  <c r="Z97" s="1"/>
  <c r="W97"/>
  <c r="V97" s="1"/>
  <c r="I152" s="1"/>
  <c r="Y96"/>
  <c r="X96"/>
  <c r="W96"/>
  <c r="V96" s="1"/>
  <c r="D153" s="1"/>
  <c r="Y95"/>
  <c r="X95"/>
  <c r="Z95" s="1"/>
  <c r="W95"/>
  <c r="V95" s="1"/>
  <c r="I153" s="1"/>
  <c r="Y94"/>
  <c r="X94"/>
  <c r="Z94" s="1"/>
  <c r="W94"/>
  <c r="V94" s="1"/>
  <c r="D154" s="1"/>
  <c r="Y93"/>
  <c r="X93"/>
  <c r="Z93" s="1"/>
  <c r="W93"/>
  <c r="V93" s="1"/>
  <c r="Y92"/>
  <c r="X92"/>
  <c r="Z92" s="1"/>
  <c r="W92"/>
  <c r="V92" s="1"/>
  <c r="D155" s="1"/>
  <c r="Y91"/>
  <c r="X91"/>
  <c r="Z91" s="1"/>
  <c r="W91"/>
  <c r="V91" s="1"/>
  <c r="C90"/>
  <c r="C89"/>
  <c r="C88"/>
  <c r="C87"/>
  <c r="C86"/>
  <c r="C85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Q71"/>
  <c r="C71"/>
  <c r="Q70"/>
  <c r="C70"/>
  <c r="Q69"/>
  <c r="C69"/>
  <c r="Q68"/>
  <c r="C68"/>
  <c r="Q67"/>
  <c r="C67"/>
  <c r="Q66"/>
  <c r="C66"/>
  <c r="Q65"/>
  <c r="C65"/>
  <c r="Q64"/>
  <c r="C64"/>
  <c r="Q63"/>
  <c r="C63"/>
  <c r="Q62"/>
  <c r="C62"/>
  <c r="Q61"/>
  <c r="C61"/>
  <c r="Q60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Y27"/>
  <c r="X27"/>
  <c r="Z27" s="1"/>
  <c r="W27"/>
  <c r="V27" s="1"/>
  <c r="D80" s="1"/>
  <c r="Y26"/>
  <c r="X26"/>
  <c r="Z26" s="1"/>
  <c r="W26"/>
  <c r="V26" s="1"/>
  <c r="I80" s="1"/>
  <c r="Y25"/>
  <c r="X25"/>
  <c r="Z25" s="1"/>
  <c r="W25"/>
  <c r="V25" s="1"/>
  <c r="I72" s="1"/>
  <c r="Y24"/>
  <c r="X24"/>
  <c r="Z24" s="1"/>
  <c r="W24"/>
  <c r="V24" s="1"/>
  <c r="I81" s="1"/>
  <c r="Y23"/>
  <c r="X23"/>
  <c r="Z23" s="1"/>
  <c r="W23"/>
  <c r="V23" s="1"/>
  <c r="I57" s="1"/>
  <c r="Y22"/>
  <c r="X22"/>
  <c r="Z22" s="1"/>
  <c r="W22"/>
  <c r="V22" s="1"/>
  <c r="I82" s="1"/>
  <c r="Y21"/>
  <c r="X21"/>
  <c r="Z21" s="1"/>
  <c r="W21"/>
  <c r="V21" s="1"/>
  <c r="I74" s="1"/>
  <c r="Y20"/>
  <c r="X20"/>
  <c r="Z20" s="1"/>
  <c r="W20"/>
  <c r="V20" s="1"/>
  <c r="I83" s="1"/>
  <c r="Q568" i="4"/>
  <c r="C568"/>
  <c r="Q567"/>
  <c r="C567"/>
  <c r="Q566"/>
  <c r="C566"/>
  <c r="Q565"/>
  <c r="C565"/>
  <c r="Q564"/>
  <c r="C564"/>
  <c r="Q563"/>
  <c r="C563"/>
  <c r="Q562"/>
  <c r="C562"/>
  <c r="Q561"/>
  <c r="C561"/>
  <c r="Q560"/>
  <c r="C560"/>
  <c r="Q559"/>
  <c r="C559"/>
  <c r="Q558"/>
  <c r="C558"/>
  <c r="Q557"/>
  <c r="C557"/>
  <c r="Q556"/>
  <c r="C556"/>
  <c r="Q555"/>
  <c r="C555"/>
  <c r="Q554"/>
  <c r="C554"/>
  <c r="Q553"/>
  <c r="C553"/>
  <c r="Q552"/>
  <c r="C552"/>
  <c r="Q551"/>
  <c r="C551"/>
  <c r="Q550"/>
  <c r="C550"/>
  <c r="Q549"/>
  <c r="C549"/>
  <c r="Q548"/>
  <c r="C548"/>
  <c r="Q547"/>
  <c r="C547"/>
  <c r="Q546"/>
  <c r="C546"/>
  <c r="Q545"/>
  <c r="C545"/>
  <c r="Q544"/>
  <c r="C544"/>
  <c r="Q543"/>
  <c r="C543"/>
  <c r="Q542"/>
  <c r="C542"/>
  <c r="Q541"/>
  <c r="C541"/>
  <c r="Q540"/>
  <c r="C540"/>
  <c r="Q539"/>
  <c r="C539"/>
  <c r="Q538"/>
  <c r="C538"/>
  <c r="Q537"/>
  <c r="C537"/>
  <c r="Q536"/>
  <c r="C536"/>
  <c r="Q535"/>
  <c r="C535"/>
  <c r="Q534"/>
  <c r="C534"/>
  <c r="Q533"/>
  <c r="C533"/>
  <c r="Q532"/>
  <c r="C532"/>
  <c r="Q531"/>
  <c r="C531"/>
  <c r="Q530"/>
  <c r="C530"/>
  <c r="Q529"/>
  <c r="C529"/>
  <c r="Q528"/>
  <c r="C528"/>
  <c r="Q527"/>
  <c r="C527"/>
  <c r="Q526"/>
  <c r="C526"/>
  <c r="Q525"/>
  <c r="C525"/>
  <c r="Q524"/>
  <c r="C524"/>
  <c r="Q523"/>
  <c r="C523"/>
  <c r="Q522"/>
  <c r="C522"/>
  <c r="Q521"/>
  <c r="C521"/>
  <c r="Q520"/>
  <c r="C520"/>
  <c r="Q519"/>
  <c r="C519"/>
  <c r="Q518"/>
  <c r="C518"/>
  <c r="Q517"/>
  <c r="C517"/>
  <c r="Q516"/>
  <c r="C516"/>
  <c r="Q515"/>
  <c r="C515"/>
  <c r="Q514"/>
  <c r="C514"/>
  <c r="Q513"/>
  <c r="C513"/>
  <c r="C512"/>
  <c r="Y511"/>
  <c r="X511"/>
  <c r="W511"/>
  <c r="Y510"/>
  <c r="X510"/>
  <c r="Z510" s="1"/>
  <c r="W510"/>
  <c r="Y509"/>
  <c r="X509"/>
  <c r="W509"/>
  <c r="Y508"/>
  <c r="X508"/>
  <c r="Z508" s="1"/>
  <c r="W508"/>
  <c r="Y507"/>
  <c r="X507"/>
  <c r="W507"/>
  <c r="Y506"/>
  <c r="X506"/>
  <c r="Z506" s="1"/>
  <c r="W506"/>
  <c r="Y505"/>
  <c r="X505"/>
  <c r="W505"/>
  <c r="Y504"/>
  <c r="X504"/>
  <c r="Z504" s="1"/>
  <c r="W504"/>
  <c r="C503"/>
  <c r="C502"/>
  <c r="C501"/>
  <c r="C500"/>
  <c r="Q499"/>
  <c r="C499"/>
  <c r="Q498"/>
  <c r="C498"/>
  <c r="Q497"/>
  <c r="C497"/>
  <c r="Q496"/>
  <c r="C496"/>
  <c r="Q495"/>
  <c r="C495"/>
  <c r="Q494"/>
  <c r="C494"/>
  <c r="Q493"/>
  <c r="C493"/>
  <c r="Q492"/>
  <c r="C492"/>
  <c r="Q491"/>
  <c r="C491"/>
  <c r="Q490"/>
  <c r="C490"/>
  <c r="Q489"/>
  <c r="C489"/>
  <c r="Q488"/>
  <c r="C488"/>
  <c r="Q487"/>
  <c r="C487"/>
  <c r="Q486"/>
  <c r="C486"/>
  <c r="Q485"/>
  <c r="C485"/>
  <c r="Q484"/>
  <c r="C484"/>
  <c r="Q483"/>
  <c r="C483"/>
  <c r="Q482"/>
  <c r="C482"/>
  <c r="Q481"/>
  <c r="C481"/>
  <c r="Q480"/>
  <c r="C480"/>
  <c r="Q479"/>
  <c r="C479"/>
  <c r="Q478"/>
  <c r="C478"/>
  <c r="Q477"/>
  <c r="C477"/>
  <c r="Q476"/>
  <c r="C476"/>
  <c r="Q475"/>
  <c r="C475"/>
  <c r="Q474"/>
  <c r="C474"/>
  <c r="Q473"/>
  <c r="C473"/>
  <c r="Q472"/>
  <c r="C472"/>
  <c r="Q471"/>
  <c r="C471"/>
  <c r="Q470"/>
  <c r="C470"/>
  <c r="Q469"/>
  <c r="C469"/>
  <c r="Q468"/>
  <c r="C468"/>
  <c r="Q467"/>
  <c r="C467"/>
  <c r="Q466"/>
  <c r="C466"/>
  <c r="Q465"/>
  <c r="C465"/>
  <c r="Q464"/>
  <c r="C464"/>
  <c r="Q463"/>
  <c r="C463"/>
  <c r="Q462"/>
  <c r="C462"/>
  <c r="Q461"/>
  <c r="C461"/>
  <c r="Q460"/>
  <c r="C460"/>
  <c r="Q459"/>
  <c r="C459"/>
  <c r="Q458"/>
  <c r="C458"/>
  <c r="Q457"/>
  <c r="C457"/>
  <c r="Q456"/>
  <c r="C456"/>
  <c r="Q455"/>
  <c r="C455"/>
  <c r="Q454"/>
  <c r="C454"/>
  <c r="Q453"/>
  <c r="C453"/>
  <c r="Q452"/>
  <c r="C452"/>
  <c r="Q451"/>
  <c r="C451"/>
  <c r="Q450"/>
  <c r="C450"/>
  <c r="Q449"/>
  <c r="C449"/>
  <c r="Q448"/>
  <c r="C448"/>
  <c r="Q447"/>
  <c r="C447"/>
  <c r="Q446"/>
  <c r="C446"/>
  <c r="Q445"/>
  <c r="C445"/>
  <c r="Q444"/>
  <c r="C444"/>
  <c r="Q443"/>
  <c r="C443"/>
  <c r="Y442"/>
  <c r="X442"/>
  <c r="W442"/>
  <c r="Y441"/>
  <c r="X441"/>
  <c r="Z441" s="1"/>
  <c r="W441"/>
  <c r="D292" i="5" l="1"/>
  <c r="D304"/>
  <c r="AA94" i="19"/>
  <c r="C67" i="20"/>
  <c r="AC66" s="1"/>
  <c r="AA20" i="19"/>
  <c r="AA21"/>
  <c r="AA22"/>
  <c r="AA26"/>
  <c r="AA27"/>
  <c r="AA91"/>
  <c r="AA93"/>
  <c r="AA23"/>
  <c r="AA24"/>
  <c r="L331" i="5"/>
  <c r="H331"/>
  <c r="J331"/>
  <c r="F331"/>
  <c r="E331"/>
  <c r="AA95" i="19"/>
  <c r="AA161"/>
  <c r="AA229"/>
  <c r="AA232"/>
  <c r="AA300"/>
  <c r="AA301"/>
  <c r="AA435"/>
  <c r="AA441"/>
  <c r="AA505"/>
  <c r="AA20" i="5"/>
  <c r="AA21"/>
  <c r="AA22"/>
  <c r="AA67"/>
  <c r="AA108"/>
  <c r="AA110"/>
  <c r="AA153"/>
  <c r="AA155"/>
  <c r="AA198"/>
  <c r="L66" i="20"/>
  <c r="J66" s="1"/>
  <c r="F66"/>
  <c r="H66"/>
  <c r="E66"/>
  <c r="J20"/>
  <c r="E20"/>
  <c r="L20"/>
  <c r="H20"/>
  <c r="F20" s="1"/>
  <c r="H23"/>
  <c r="J23"/>
  <c r="F23"/>
  <c r="L23"/>
  <c r="E23"/>
  <c r="AC22" s="1"/>
  <c r="AA160" i="19"/>
  <c r="AA163"/>
  <c r="AA164"/>
  <c r="AA234"/>
  <c r="AA235"/>
  <c r="AA299"/>
  <c r="AA303"/>
  <c r="AA304"/>
  <c r="AA436"/>
  <c r="AA437"/>
  <c r="AA438"/>
  <c r="AA439"/>
  <c r="AA507"/>
  <c r="AA508"/>
  <c r="AA23" i="5"/>
  <c r="AA64"/>
  <c r="AA65"/>
  <c r="AA66"/>
  <c r="AA109"/>
  <c r="AA152"/>
  <c r="AA196"/>
  <c r="AA199"/>
  <c r="D429" i="19"/>
  <c r="I155"/>
  <c r="I147"/>
  <c r="I154"/>
  <c r="D147"/>
  <c r="D32"/>
  <c r="D33"/>
  <c r="D34"/>
  <c r="D35"/>
  <c r="D40"/>
  <c r="D41"/>
  <c r="D42"/>
  <c r="D43"/>
  <c r="D48"/>
  <c r="D49"/>
  <c r="D50"/>
  <c r="D51"/>
  <c r="D56"/>
  <c r="D57"/>
  <c r="D58"/>
  <c r="D59"/>
  <c r="D64"/>
  <c r="D65"/>
  <c r="D66"/>
  <c r="D67"/>
  <c r="D72"/>
  <c r="D73"/>
  <c r="D74"/>
  <c r="D75"/>
  <c r="D81"/>
  <c r="D82"/>
  <c r="D83"/>
  <c r="I104"/>
  <c r="I105"/>
  <c r="I106"/>
  <c r="I107"/>
  <c r="I112"/>
  <c r="I113"/>
  <c r="I114"/>
  <c r="I115"/>
  <c r="I120"/>
  <c r="I121"/>
  <c r="I122"/>
  <c r="I123"/>
  <c r="I128"/>
  <c r="I129"/>
  <c r="I130"/>
  <c r="I131"/>
  <c r="I136"/>
  <c r="I137"/>
  <c r="I138"/>
  <c r="I139"/>
  <c r="I144"/>
  <c r="I145"/>
  <c r="I146"/>
  <c r="I32"/>
  <c r="I33"/>
  <c r="I34"/>
  <c r="I35"/>
  <c r="I40"/>
  <c r="I41"/>
  <c r="I42"/>
  <c r="I43"/>
  <c r="I48"/>
  <c r="I49"/>
  <c r="I50"/>
  <c r="I51"/>
  <c r="I56"/>
  <c r="I58"/>
  <c r="I59"/>
  <c r="I64"/>
  <c r="I65"/>
  <c r="I66"/>
  <c r="I67"/>
  <c r="I73"/>
  <c r="I75"/>
  <c r="D104"/>
  <c r="D105"/>
  <c r="D106"/>
  <c r="D107"/>
  <c r="D112"/>
  <c r="D113"/>
  <c r="D114"/>
  <c r="D115"/>
  <c r="D120"/>
  <c r="D121"/>
  <c r="D122"/>
  <c r="D123"/>
  <c r="D128"/>
  <c r="D129"/>
  <c r="D130"/>
  <c r="D131"/>
  <c r="D136"/>
  <c r="D137"/>
  <c r="D138"/>
  <c r="D139"/>
  <c r="D144"/>
  <c r="D145"/>
  <c r="D146"/>
  <c r="D235" i="5"/>
  <c r="I228"/>
  <c r="D229"/>
  <c r="I234"/>
  <c r="D172" i="19"/>
  <c r="D173"/>
  <c r="D174"/>
  <c r="D175"/>
  <c r="D180"/>
  <c r="D181"/>
  <c r="D182"/>
  <c r="D183"/>
  <c r="D188"/>
  <c r="D189"/>
  <c r="D190"/>
  <c r="D191"/>
  <c r="D196"/>
  <c r="I197"/>
  <c r="I198"/>
  <c r="I199"/>
  <c r="I204"/>
  <c r="I205"/>
  <c r="I206"/>
  <c r="I207"/>
  <c r="I212"/>
  <c r="I213"/>
  <c r="I214"/>
  <c r="I215"/>
  <c r="I220"/>
  <c r="I221"/>
  <c r="I222"/>
  <c r="I223"/>
  <c r="I241"/>
  <c r="D242"/>
  <c r="D243"/>
  <c r="D244"/>
  <c r="D249"/>
  <c r="D250"/>
  <c r="D251"/>
  <c r="D252"/>
  <c r="D257"/>
  <c r="D258"/>
  <c r="D259"/>
  <c r="D260"/>
  <c r="I265"/>
  <c r="D265" s="1"/>
  <c r="I266"/>
  <c r="I267"/>
  <c r="I268"/>
  <c r="I273"/>
  <c r="I274"/>
  <c r="I275"/>
  <c r="D276"/>
  <c r="D281"/>
  <c r="D282"/>
  <c r="D283"/>
  <c r="D284"/>
  <c r="D289"/>
  <c r="D290"/>
  <c r="D291"/>
  <c r="I292"/>
  <c r="I310"/>
  <c r="D312"/>
  <c r="D313"/>
  <c r="D318"/>
  <c r="D319"/>
  <c r="D320"/>
  <c r="D321"/>
  <c r="D326"/>
  <c r="D327"/>
  <c r="D328"/>
  <c r="D329"/>
  <c r="D334"/>
  <c r="D335"/>
  <c r="D336"/>
  <c r="D337"/>
  <c r="D342"/>
  <c r="D343"/>
  <c r="D344"/>
  <c r="D345"/>
  <c r="D350"/>
  <c r="D351"/>
  <c r="D352"/>
  <c r="D353"/>
  <c r="D358"/>
  <c r="D359"/>
  <c r="D360"/>
  <c r="D361"/>
  <c r="D379"/>
  <c r="D380"/>
  <c r="D381"/>
  <c r="D382"/>
  <c r="D387"/>
  <c r="I388"/>
  <c r="D389"/>
  <c r="D390"/>
  <c r="D395"/>
  <c r="D396"/>
  <c r="D397"/>
  <c r="D398"/>
  <c r="D403"/>
  <c r="D404"/>
  <c r="D405"/>
  <c r="D406"/>
  <c r="D411"/>
  <c r="D412"/>
  <c r="D413"/>
  <c r="D414"/>
  <c r="D419"/>
  <c r="D420"/>
  <c r="D421"/>
  <c r="D422"/>
  <c r="D428"/>
  <c r="D430"/>
  <c r="I448"/>
  <c r="I449"/>
  <c r="I450"/>
  <c r="D451"/>
  <c r="D456"/>
  <c r="D457"/>
  <c r="D458"/>
  <c r="D459"/>
  <c r="D464"/>
  <c r="D465"/>
  <c r="D466"/>
  <c r="D467"/>
  <c r="D472"/>
  <c r="D473"/>
  <c r="D474"/>
  <c r="D475"/>
  <c r="D480"/>
  <c r="D481"/>
  <c r="D482"/>
  <c r="D483"/>
  <c r="D488"/>
  <c r="D489"/>
  <c r="D490"/>
  <c r="D491"/>
  <c r="I496"/>
  <c r="D496" s="1"/>
  <c r="I497"/>
  <c r="I498"/>
  <c r="I499"/>
  <c r="D517"/>
  <c r="D518"/>
  <c r="D519"/>
  <c r="D520"/>
  <c r="D525"/>
  <c r="D526"/>
  <c r="D527"/>
  <c r="D528"/>
  <c r="D533"/>
  <c r="D534"/>
  <c r="D535"/>
  <c r="D536"/>
  <c r="D541"/>
  <c r="D542"/>
  <c r="D543"/>
  <c r="D544"/>
  <c r="D549"/>
  <c r="D550"/>
  <c r="D551"/>
  <c r="D552"/>
  <c r="D557"/>
  <c r="D558"/>
  <c r="D559"/>
  <c r="D560"/>
  <c r="D566"/>
  <c r="D567"/>
  <c r="D568"/>
  <c r="I28" i="5"/>
  <c r="I29"/>
  <c r="I34"/>
  <c r="I35"/>
  <c r="I40"/>
  <c r="I41"/>
  <c r="I46"/>
  <c r="I47"/>
  <c r="I52"/>
  <c r="I53"/>
  <c r="I58"/>
  <c r="I59"/>
  <c r="I72"/>
  <c r="I73"/>
  <c r="I78"/>
  <c r="I79"/>
  <c r="I84"/>
  <c r="I85"/>
  <c r="I90"/>
  <c r="I91"/>
  <c r="I96"/>
  <c r="I97"/>
  <c r="I102"/>
  <c r="I103"/>
  <c r="D116"/>
  <c r="D117"/>
  <c r="D122"/>
  <c r="D123"/>
  <c r="D128"/>
  <c r="D129"/>
  <c r="D134"/>
  <c r="D135"/>
  <c r="D140"/>
  <c r="D141"/>
  <c r="I147"/>
  <c r="I160"/>
  <c r="I161"/>
  <c r="I166"/>
  <c r="I167"/>
  <c r="I172"/>
  <c r="I173"/>
  <c r="I178"/>
  <c r="I179"/>
  <c r="I184"/>
  <c r="I185"/>
  <c r="I190"/>
  <c r="D210"/>
  <c r="D211"/>
  <c r="D216"/>
  <c r="D217"/>
  <c r="D223"/>
  <c r="I235"/>
  <c r="I229"/>
  <c r="D234"/>
  <c r="D228"/>
  <c r="I172" i="19"/>
  <c r="I173"/>
  <c r="I174"/>
  <c r="I175"/>
  <c r="I180"/>
  <c r="I181"/>
  <c r="I182"/>
  <c r="I183"/>
  <c r="I188"/>
  <c r="I190"/>
  <c r="I191"/>
  <c r="I196"/>
  <c r="D197"/>
  <c r="D198"/>
  <c r="D204"/>
  <c r="D205"/>
  <c r="D206"/>
  <c r="D207"/>
  <c r="D212"/>
  <c r="D214"/>
  <c r="D241"/>
  <c r="I242"/>
  <c r="I243"/>
  <c r="I244"/>
  <c r="I249"/>
  <c r="I250"/>
  <c r="I251"/>
  <c r="I252"/>
  <c r="I257"/>
  <c r="I258"/>
  <c r="I259"/>
  <c r="D266"/>
  <c r="D267"/>
  <c r="D268"/>
  <c r="D274"/>
  <c r="I276"/>
  <c r="I282"/>
  <c r="I283"/>
  <c r="I291"/>
  <c r="I311"/>
  <c r="D311" s="1"/>
  <c r="I312"/>
  <c r="I313"/>
  <c r="I318"/>
  <c r="I319"/>
  <c r="I320"/>
  <c r="I321"/>
  <c r="I326"/>
  <c r="I327"/>
  <c r="I328"/>
  <c r="I329"/>
  <c r="I334"/>
  <c r="I336"/>
  <c r="I337"/>
  <c r="I342"/>
  <c r="I343"/>
  <c r="I344"/>
  <c r="I345"/>
  <c r="I351"/>
  <c r="I353"/>
  <c r="I379"/>
  <c r="I380"/>
  <c r="I381"/>
  <c r="I382"/>
  <c r="I387"/>
  <c r="D388"/>
  <c r="I389"/>
  <c r="I390"/>
  <c r="I395"/>
  <c r="I396"/>
  <c r="I397"/>
  <c r="I398"/>
  <c r="I403"/>
  <c r="I405"/>
  <c r="I406"/>
  <c r="I411"/>
  <c r="I412"/>
  <c r="I413"/>
  <c r="I414"/>
  <c r="I422"/>
  <c r="I428"/>
  <c r="D450"/>
  <c r="I451"/>
  <c r="I456"/>
  <c r="I457"/>
  <c r="I458"/>
  <c r="I459"/>
  <c r="I464"/>
  <c r="I465"/>
  <c r="I466"/>
  <c r="I467"/>
  <c r="I473"/>
  <c r="I474"/>
  <c r="I475"/>
  <c r="I480"/>
  <c r="I481"/>
  <c r="I482"/>
  <c r="I483"/>
  <c r="I488"/>
  <c r="I490"/>
  <c r="I517"/>
  <c r="I518"/>
  <c r="I519"/>
  <c r="I520"/>
  <c r="I525"/>
  <c r="I526"/>
  <c r="I527"/>
  <c r="I528"/>
  <c r="I533"/>
  <c r="I534"/>
  <c r="I535"/>
  <c r="I536"/>
  <c r="I541"/>
  <c r="I543"/>
  <c r="I544"/>
  <c r="I549"/>
  <c r="I550"/>
  <c r="I551"/>
  <c r="I552"/>
  <c r="I558"/>
  <c r="I560"/>
  <c r="D28" i="5"/>
  <c r="D29"/>
  <c r="D34"/>
  <c r="D35"/>
  <c r="D40"/>
  <c r="D41"/>
  <c r="D46"/>
  <c r="D47"/>
  <c r="D52"/>
  <c r="D58"/>
  <c r="D72"/>
  <c r="D73"/>
  <c r="D78"/>
  <c r="D79"/>
  <c r="D84"/>
  <c r="D85"/>
  <c r="D90"/>
  <c r="D91"/>
  <c r="D96"/>
  <c r="I116"/>
  <c r="I117"/>
  <c r="I122"/>
  <c r="I123"/>
  <c r="I129"/>
  <c r="I134"/>
  <c r="I135"/>
  <c r="I140"/>
  <c r="I146"/>
  <c r="D147"/>
  <c r="D160"/>
  <c r="D161"/>
  <c r="D166"/>
  <c r="D167"/>
  <c r="D172"/>
  <c r="D173"/>
  <c r="D178"/>
  <c r="D179"/>
  <c r="D184"/>
  <c r="D204"/>
  <c r="I205"/>
  <c r="D205" s="1"/>
  <c r="I210"/>
  <c r="I211"/>
  <c r="I216"/>
  <c r="I217"/>
  <c r="I222"/>
  <c r="I223"/>
  <c r="Y440" i="4"/>
  <c r="X440"/>
  <c r="W440"/>
  <c r="Y439"/>
  <c r="X439"/>
  <c r="Z439" s="1"/>
  <c r="W439"/>
  <c r="Y438"/>
  <c r="X438"/>
  <c r="W438"/>
  <c r="C331" i="5" l="1"/>
  <c r="AC330" s="1"/>
  <c r="C66" i="20"/>
  <c r="AC65" s="1"/>
  <c r="AA439" i="4"/>
  <c r="AB67" i="5"/>
  <c r="AC67" s="1"/>
  <c r="AB66"/>
  <c r="AB65"/>
  <c r="AB64"/>
  <c r="L22" i="20"/>
  <c r="H22"/>
  <c r="F22" s="1"/>
  <c r="J22"/>
  <c r="E22"/>
  <c r="AC21" s="1"/>
  <c r="AB22" i="5"/>
  <c r="AB21"/>
  <c r="AB20"/>
  <c r="AB23"/>
  <c r="AC23" s="1"/>
  <c r="J65" i="20"/>
  <c r="F65"/>
  <c r="L65"/>
  <c r="H65"/>
  <c r="E65"/>
  <c r="L330" i="5"/>
  <c r="F330"/>
  <c r="H330"/>
  <c r="E330"/>
  <c r="Y437" i="4"/>
  <c r="X437"/>
  <c r="W437"/>
  <c r="Y436"/>
  <c r="X436"/>
  <c r="W436"/>
  <c r="Y435"/>
  <c r="X435"/>
  <c r="Z435" s="1"/>
  <c r="W435"/>
  <c r="Q434"/>
  <c r="C434"/>
  <c r="Q433"/>
  <c r="C433"/>
  <c r="Q432"/>
  <c r="C432"/>
  <c r="Q431"/>
  <c r="C431"/>
  <c r="Q430"/>
  <c r="C430"/>
  <c r="Q429"/>
  <c r="C429"/>
  <c r="Q428"/>
  <c r="C428"/>
  <c r="Q427"/>
  <c r="C427"/>
  <c r="Q426"/>
  <c r="C426"/>
  <c r="Q425"/>
  <c r="C425"/>
  <c r="Q424"/>
  <c r="C424"/>
  <c r="Q423"/>
  <c r="C423"/>
  <c r="Q422"/>
  <c r="C422"/>
  <c r="Q421"/>
  <c r="C421"/>
  <c r="Q420"/>
  <c r="C420"/>
  <c r="Q419"/>
  <c r="C419"/>
  <c r="Q418"/>
  <c r="C418"/>
  <c r="Q417"/>
  <c r="C417"/>
  <c r="Q416"/>
  <c r="C416"/>
  <c r="Q415"/>
  <c r="C415"/>
  <c r="Q414"/>
  <c r="C414"/>
  <c r="Q413"/>
  <c r="C413"/>
  <c r="Q412"/>
  <c r="C412"/>
  <c r="Q411"/>
  <c r="C411"/>
  <c r="Q410"/>
  <c r="C410"/>
  <c r="Q409"/>
  <c r="C409"/>
  <c r="Q408"/>
  <c r="C408"/>
  <c r="Q407"/>
  <c r="C407"/>
  <c r="Q406"/>
  <c r="C406"/>
  <c r="Q405"/>
  <c r="C405"/>
  <c r="Q404"/>
  <c r="C404"/>
  <c r="Q403"/>
  <c r="C403"/>
  <c r="Q402"/>
  <c r="C402"/>
  <c r="Q401"/>
  <c r="C401"/>
  <c r="Q400"/>
  <c r="C400"/>
  <c r="Q399"/>
  <c r="C399"/>
  <c r="Q398"/>
  <c r="C398"/>
  <c r="Q397"/>
  <c r="C397"/>
  <c r="Q396"/>
  <c r="C396"/>
  <c r="Q395"/>
  <c r="C395"/>
  <c r="Q394"/>
  <c r="C394"/>
  <c r="Q393"/>
  <c r="C393"/>
  <c r="Q392"/>
  <c r="C392"/>
  <c r="Q391"/>
  <c r="C391"/>
  <c r="Q390"/>
  <c r="C390"/>
  <c r="Q389"/>
  <c r="C389"/>
  <c r="Q388"/>
  <c r="C388"/>
  <c r="Q387"/>
  <c r="C387"/>
  <c r="Q386"/>
  <c r="C386"/>
  <c r="Q385"/>
  <c r="C385"/>
  <c r="Q384"/>
  <c r="C384"/>
  <c r="Q383"/>
  <c r="C383"/>
  <c r="Q382"/>
  <c r="C382"/>
  <c r="Q381"/>
  <c r="C381"/>
  <c r="Q380"/>
  <c r="C380"/>
  <c r="Q379"/>
  <c r="C379"/>
  <c r="Q378"/>
  <c r="C378"/>
  <c r="Q377"/>
  <c r="C377"/>
  <c r="Q376"/>
  <c r="C376"/>
  <c r="C375"/>
  <c r="C374"/>
  <c r="Y373"/>
  <c r="X373"/>
  <c r="Z373" s="1"/>
  <c r="W373"/>
  <c r="AA373" s="1"/>
  <c r="Y372"/>
  <c r="X372"/>
  <c r="W372"/>
  <c r="Y371"/>
  <c r="X371"/>
  <c r="Z371" s="1"/>
  <c r="W371"/>
  <c r="Y370"/>
  <c r="X370"/>
  <c r="W370"/>
  <c r="Y369"/>
  <c r="X369"/>
  <c r="Z369" s="1"/>
  <c r="W369"/>
  <c r="AA369" s="1"/>
  <c r="Y368"/>
  <c r="X368"/>
  <c r="W368"/>
  <c r="Y367"/>
  <c r="X367"/>
  <c r="Z367" s="1"/>
  <c r="W367"/>
  <c r="AA367" s="1"/>
  <c r="C330" i="5" l="1"/>
  <c r="AC329" s="1"/>
  <c r="J329"/>
  <c r="F329"/>
  <c r="L329"/>
  <c r="H329"/>
  <c r="E329"/>
  <c r="H23"/>
  <c r="J23"/>
  <c r="F23"/>
  <c r="E23"/>
  <c r="AC22" s="1"/>
  <c r="L23"/>
  <c r="J21" i="20"/>
  <c r="L21"/>
  <c r="H21"/>
  <c r="F21" s="1"/>
  <c r="E21"/>
  <c r="L67" i="5"/>
  <c r="H67"/>
  <c r="F67" s="1"/>
  <c r="C67" s="1"/>
  <c r="AC66" s="1"/>
  <c r="J67"/>
  <c r="E67"/>
  <c r="C65" i="20"/>
  <c r="AC64" s="1"/>
  <c r="Y366" i="4"/>
  <c r="X366"/>
  <c r="W366"/>
  <c r="C365"/>
  <c r="Q364"/>
  <c r="C364"/>
  <c r="Q363"/>
  <c r="C363"/>
  <c r="Q362"/>
  <c r="C362"/>
  <c r="Q361"/>
  <c r="C361"/>
  <c r="Q360"/>
  <c r="C360"/>
  <c r="Q359"/>
  <c r="C359"/>
  <c r="Q358"/>
  <c r="C358"/>
  <c r="Q357"/>
  <c r="C357"/>
  <c r="Q356"/>
  <c r="C356"/>
  <c r="Q355"/>
  <c r="C355"/>
  <c r="Q354"/>
  <c r="C354"/>
  <c r="Q353"/>
  <c r="C353"/>
  <c r="Q352"/>
  <c r="C352"/>
  <c r="Q351"/>
  <c r="C351"/>
  <c r="Q350"/>
  <c r="C350"/>
  <c r="Q349"/>
  <c r="C349"/>
  <c r="Q348"/>
  <c r="C348"/>
  <c r="Q347"/>
  <c r="C347"/>
  <c r="Q346"/>
  <c r="C346"/>
  <c r="Q345"/>
  <c r="C345"/>
  <c r="Q344"/>
  <c r="C344"/>
  <c r="Q343"/>
  <c r="C343"/>
  <c r="Q342"/>
  <c r="C342"/>
  <c r="Q341"/>
  <c r="C341"/>
  <c r="Q340"/>
  <c r="C340"/>
  <c r="Q339"/>
  <c r="C339"/>
  <c r="Q338"/>
  <c r="C338"/>
  <c r="Q337"/>
  <c r="C337"/>
  <c r="Q336"/>
  <c r="C336"/>
  <c r="Q335"/>
  <c r="C335"/>
  <c r="Q334"/>
  <c r="C334"/>
  <c r="Q333"/>
  <c r="C333"/>
  <c r="Q332"/>
  <c r="C332"/>
  <c r="Q331"/>
  <c r="C331"/>
  <c r="Q330"/>
  <c r="C330"/>
  <c r="Q329"/>
  <c r="C329"/>
  <c r="Q328"/>
  <c r="C328"/>
  <c r="Q327"/>
  <c r="C327"/>
  <c r="Q326"/>
  <c r="C326"/>
  <c r="Q325"/>
  <c r="C325"/>
  <c r="Q324"/>
  <c r="C324"/>
  <c r="Q323"/>
  <c r="C323"/>
  <c r="Q322"/>
  <c r="C322"/>
  <c r="Q321"/>
  <c r="C321"/>
  <c r="Q320"/>
  <c r="C320"/>
  <c r="Q319"/>
  <c r="C319"/>
  <c r="Q318"/>
  <c r="C318"/>
  <c r="Q317"/>
  <c r="C317"/>
  <c r="Q316"/>
  <c r="C316"/>
  <c r="Q315"/>
  <c r="C315"/>
  <c r="Q314"/>
  <c r="C314"/>
  <c r="Q313"/>
  <c r="C313"/>
  <c r="Q312"/>
  <c r="C312"/>
  <c r="Q311"/>
  <c r="C311"/>
  <c r="Q310"/>
  <c r="C310"/>
  <c r="Q309"/>
  <c r="C309"/>
  <c r="Q308"/>
  <c r="C308"/>
  <c r="Q307"/>
  <c r="C307"/>
  <c r="Q306"/>
  <c r="C306"/>
  <c r="Q305"/>
  <c r="C305"/>
  <c r="Y304"/>
  <c r="X304"/>
  <c r="W304"/>
  <c r="Y303"/>
  <c r="X303"/>
  <c r="Z303" s="1"/>
  <c r="W303"/>
  <c r="Y302"/>
  <c r="X302"/>
  <c r="Z302" s="1"/>
  <c r="W302"/>
  <c r="Y301"/>
  <c r="X301"/>
  <c r="Z301" s="1"/>
  <c r="W301"/>
  <c r="Y300"/>
  <c r="X300"/>
  <c r="Z300" s="1"/>
  <c r="W300"/>
  <c r="Y299"/>
  <c r="X299"/>
  <c r="Z299" s="1"/>
  <c r="W299"/>
  <c r="Y298"/>
  <c r="X298"/>
  <c r="W298"/>
  <c r="Y297"/>
  <c r="X297"/>
  <c r="Z297" s="1"/>
  <c r="W297"/>
  <c r="C296"/>
  <c r="Q295"/>
  <c r="C295"/>
  <c r="Q294"/>
  <c r="C294"/>
  <c r="Q293"/>
  <c r="C293"/>
  <c r="Q292"/>
  <c r="C292"/>
  <c r="Q291"/>
  <c r="C291"/>
  <c r="Q290"/>
  <c r="C290"/>
  <c r="Q289"/>
  <c r="C289"/>
  <c r="Q288"/>
  <c r="C288"/>
  <c r="Q287"/>
  <c r="C287"/>
  <c r="Q286"/>
  <c r="C286"/>
  <c r="Q285"/>
  <c r="C285"/>
  <c r="Q284"/>
  <c r="C284"/>
  <c r="Q283"/>
  <c r="C283"/>
  <c r="Q282"/>
  <c r="C282"/>
  <c r="Q281"/>
  <c r="C281"/>
  <c r="Q280"/>
  <c r="C280"/>
  <c r="Q279"/>
  <c r="C279"/>
  <c r="Q278"/>
  <c r="C278"/>
  <c r="Q277"/>
  <c r="C277"/>
  <c r="Q276"/>
  <c r="C276"/>
  <c r="Q275"/>
  <c r="C275"/>
  <c r="Q274"/>
  <c r="C274"/>
  <c r="Q273"/>
  <c r="C273"/>
  <c r="Q272"/>
  <c r="C272"/>
  <c r="Q271"/>
  <c r="C271"/>
  <c r="Q270"/>
  <c r="C270"/>
  <c r="Q269"/>
  <c r="C269"/>
  <c r="Q268"/>
  <c r="C268"/>
  <c r="Q267"/>
  <c r="C267"/>
  <c r="Q266"/>
  <c r="C266"/>
  <c r="Q265"/>
  <c r="C265"/>
  <c r="Q264"/>
  <c r="C264"/>
  <c r="Q263"/>
  <c r="C263"/>
  <c r="Q262"/>
  <c r="C262"/>
  <c r="Q261"/>
  <c r="C261"/>
  <c r="Q260"/>
  <c r="C260"/>
  <c r="Q259"/>
  <c r="C259"/>
  <c r="Q258"/>
  <c r="C258"/>
  <c r="Q257"/>
  <c r="C257"/>
  <c r="Q256"/>
  <c r="C256"/>
  <c r="Q255"/>
  <c r="C255"/>
  <c r="Q254"/>
  <c r="C254"/>
  <c r="Q253"/>
  <c r="C253"/>
  <c r="Q252"/>
  <c r="C252"/>
  <c r="Q251"/>
  <c r="C251"/>
  <c r="Q250"/>
  <c r="C250"/>
  <c r="Q249"/>
  <c r="C249"/>
  <c r="Q248"/>
  <c r="C248"/>
  <c r="Q247"/>
  <c r="C247"/>
  <c r="Q246"/>
  <c r="C246"/>
  <c r="Q245"/>
  <c r="C245"/>
  <c r="Q244"/>
  <c r="C244"/>
  <c r="Q243"/>
  <c r="C243"/>
  <c r="Q242"/>
  <c r="C242"/>
  <c r="Q241"/>
  <c r="C241"/>
  <c r="Q240"/>
  <c r="C240"/>
  <c r="Q239"/>
  <c r="C239"/>
  <c r="Q238"/>
  <c r="C238"/>
  <c r="C237"/>
  <c r="C236"/>
  <c r="Y235"/>
  <c r="X235"/>
  <c r="Z235" s="1"/>
  <c r="W235"/>
  <c r="Y234"/>
  <c r="X234"/>
  <c r="W234"/>
  <c r="Y233"/>
  <c r="X233"/>
  <c r="Z233" s="1"/>
  <c r="W233"/>
  <c r="Y232"/>
  <c r="X232"/>
  <c r="W232"/>
  <c r="Y231"/>
  <c r="X231"/>
  <c r="Z231" s="1"/>
  <c r="W231"/>
  <c r="Y230"/>
  <c r="X230"/>
  <c r="W230"/>
  <c r="Y229"/>
  <c r="X229"/>
  <c r="W229"/>
  <c r="Y228"/>
  <c r="X228"/>
  <c r="Z228" s="1"/>
  <c r="W228"/>
  <c r="C227"/>
  <c r="C226"/>
  <c r="C225"/>
  <c r="C224"/>
  <c r="Q223"/>
  <c r="C223"/>
  <c r="Q222"/>
  <c r="C222"/>
  <c r="Q221"/>
  <c r="C221"/>
  <c r="Q220"/>
  <c r="C220"/>
  <c r="Q219"/>
  <c r="C219"/>
  <c r="Q218"/>
  <c r="C218"/>
  <c r="Q217"/>
  <c r="C217"/>
  <c r="Q216"/>
  <c r="C216"/>
  <c r="Q215"/>
  <c r="C215"/>
  <c r="Q214"/>
  <c r="C214"/>
  <c r="Q213"/>
  <c r="C213"/>
  <c r="Q212"/>
  <c r="C212"/>
  <c r="Q211"/>
  <c r="C211"/>
  <c r="Q210"/>
  <c r="C210"/>
  <c r="Q209"/>
  <c r="C209"/>
  <c r="Q208"/>
  <c r="C208"/>
  <c r="Q207"/>
  <c r="C207"/>
  <c r="Q206"/>
  <c r="C206"/>
  <c r="Q205"/>
  <c r="C205"/>
  <c r="Q204"/>
  <c r="C204"/>
  <c r="Q203"/>
  <c r="C203"/>
  <c r="Q202"/>
  <c r="C202"/>
  <c r="Q201"/>
  <c r="C201"/>
  <c r="Q200"/>
  <c r="C200"/>
  <c r="Q199"/>
  <c r="C199"/>
  <c r="Q198"/>
  <c r="C198"/>
  <c r="Q197"/>
  <c r="C197"/>
  <c r="Q196"/>
  <c r="C196"/>
  <c r="Q195"/>
  <c r="C195"/>
  <c r="Q194"/>
  <c r="C194"/>
  <c r="Q193"/>
  <c r="C193"/>
  <c r="Q192"/>
  <c r="C192"/>
  <c r="Q191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Q171"/>
  <c r="C171"/>
  <c r="Q170"/>
  <c r="C170"/>
  <c r="Q169"/>
  <c r="C169"/>
  <c r="Q168"/>
  <c r="C168"/>
  <c r="Y167"/>
  <c r="X167"/>
  <c r="Z167" s="1"/>
  <c r="W167"/>
  <c r="AA167" s="1"/>
  <c r="Y166"/>
  <c r="X166"/>
  <c r="W166"/>
  <c r="Y165"/>
  <c r="X165"/>
  <c r="Z165" s="1"/>
  <c r="W165"/>
  <c r="Y164"/>
  <c r="X164"/>
  <c r="W164"/>
  <c r="Y163"/>
  <c r="X163"/>
  <c r="Z163" s="1"/>
  <c r="W163"/>
  <c r="AA163" s="1"/>
  <c r="Y162"/>
  <c r="X162"/>
  <c r="W162"/>
  <c r="Y161"/>
  <c r="X161"/>
  <c r="Z161" s="1"/>
  <c r="W161"/>
  <c r="Y160"/>
  <c r="X160"/>
  <c r="W160"/>
  <c r="Q159"/>
  <c r="C159"/>
  <c r="Q158"/>
  <c r="C158"/>
  <c r="Q157"/>
  <c r="C157"/>
  <c r="Q156"/>
  <c r="C156"/>
  <c r="Q155"/>
  <c r="C155"/>
  <c r="Q154"/>
  <c r="C154"/>
  <c r="Q153"/>
  <c r="C153"/>
  <c r="Q152"/>
  <c r="C152"/>
  <c r="Q151"/>
  <c r="C151"/>
  <c r="Q150"/>
  <c r="C150"/>
  <c r="Q149"/>
  <c r="C149"/>
  <c r="Q148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Q115"/>
  <c r="C115"/>
  <c r="Q114"/>
  <c r="C114"/>
  <c r="Q113"/>
  <c r="C113"/>
  <c r="Q112"/>
  <c r="C112"/>
  <c r="Q111"/>
  <c r="C111"/>
  <c r="Q110"/>
  <c r="C110"/>
  <c r="Q109"/>
  <c r="C109"/>
  <c r="Q108"/>
  <c r="C108"/>
  <c r="Q107"/>
  <c r="C107"/>
  <c r="Q106"/>
  <c r="C106"/>
  <c r="Q105"/>
  <c r="C105"/>
  <c r="Q104"/>
  <c r="C104"/>
  <c r="Q103"/>
  <c r="C103"/>
  <c r="Q102"/>
  <c r="C102"/>
  <c r="Q101"/>
  <c r="C101"/>
  <c r="Q100"/>
  <c r="C100"/>
  <c r="Q99"/>
  <c r="C99"/>
  <c r="Y98"/>
  <c r="X98"/>
  <c r="W98"/>
  <c r="Y97"/>
  <c r="X97"/>
  <c r="Z97" s="1"/>
  <c r="W97"/>
  <c r="Y96"/>
  <c r="X96"/>
  <c r="W96"/>
  <c r="Y95"/>
  <c r="X95"/>
  <c r="Z95" s="1"/>
  <c r="W95"/>
  <c r="Y94"/>
  <c r="X94"/>
  <c r="W94"/>
  <c r="Y93"/>
  <c r="X93"/>
  <c r="Z93" s="1"/>
  <c r="W93"/>
  <c r="Y92"/>
  <c r="X92"/>
  <c r="W92"/>
  <c r="Y91"/>
  <c r="X91"/>
  <c r="Z91" s="1"/>
  <c r="W91"/>
  <c r="Q90"/>
  <c r="C90"/>
  <c r="Q89"/>
  <c r="C89"/>
  <c r="Q88"/>
  <c r="C88"/>
  <c r="Q87"/>
  <c r="C87"/>
  <c r="Q86"/>
  <c r="C86"/>
  <c r="Q85"/>
  <c r="C85"/>
  <c r="Q84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Q71"/>
  <c r="C71"/>
  <c r="Q70"/>
  <c r="C70"/>
  <c r="Q69"/>
  <c r="C69"/>
  <c r="Q68"/>
  <c r="C68"/>
  <c r="Q67"/>
  <c r="C67"/>
  <c r="Q66"/>
  <c r="C66"/>
  <c r="Q65"/>
  <c r="C65"/>
  <c r="Q64"/>
  <c r="C64"/>
  <c r="Q63"/>
  <c r="C63"/>
  <c r="Q62"/>
  <c r="C62"/>
  <c r="Q61"/>
  <c r="C61"/>
  <c r="Q60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Y27"/>
  <c r="X27"/>
  <c r="W27"/>
  <c r="Y26"/>
  <c r="X26"/>
  <c r="W26" s="1"/>
  <c r="Y25"/>
  <c r="X25"/>
  <c r="W25"/>
  <c r="Y24"/>
  <c r="X24"/>
  <c r="Z24" s="1"/>
  <c r="W24"/>
  <c r="Y23"/>
  <c r="X23"/>
  <c r="W23"/>
  <c r="Y22"/>
  <c r="X22"/>
  <c r="Z22" s="1"/>
  <c r="W22"/>
  <c r="Y21"/>
  <c r="X21"/>
  <c r="W21"/>
  <c r="Y20"/>
  <c r="X20"/>
  <c r="Z20" s="1"/>
  <c r="W20"/>
  <c r="Q568" i="1"/>
  <c r="C568"/>
  <c r="Q567"/>
  <c r="C567"/>
  <c r="Q566"/>
  <c r="C566"/>
  <c r="Q565"/>
  <c r="C565"/>
  <c r="Q564"/>
  <c r="C564"/>
  <c r="Q563"/>
  <c r="C563"/>
  <c r="Q562"/>
  <c r="C562"/>
  <c r="Q561"/>
  <c r="C561"/>
  <c r="Q560"/>
  <c r="C560"/>
  <c r="Q559"/>
  <c r="C559"/>
  <c r="Q558"/>
  <c r="C558"/>
  <c r="Q557"/>
  <c r="C557"/>
  <c r="Q556"/>
  <c r="C556"/>
  <c r="Q555"/>
  <c r="C555"/>
  <c r="Q554"/>
  <c r="C554"/>
  <c r="Q553"/>
  <c r="C553"/>
  <c r="Q552"/>
  <c r="C552"/>
  <c r="Q551"/>
  <c r="C551"/>
  <c r="Q550"/>
  <c r="C550"/>
  <c r="Q549"/>
  <c r="C549"/>
  <c r="Q548"/>
  <c r="C548"/>
  <c r="Q547"/>
  <c r="C547"/>
  <c r="Q546"/>
  <c r="C546"/>
  <c r="Q545"/>
  <c r="C545"/>
  <c r="Q544"/>
  <c r="C544"/>
  <c r="Q543"/>
  <c r="C543"/>
  <c r="Q542"/>
  <c r="C542"/>
  <c r="Q541"/>
  <c r="C541"/>
  <c r="Q540"/>
  <c r="C540"/>
  <c r="Q539"/>
  <c r="C539"/>
  <c r="Q538"/>
  <c r="C538"/>
  <c r="Q537"/>
  <c r="C537"/>
  <c r="Q536"/>
  <c r="C536"/>
  <c r="Q535"/>
  <c r="C535"/>
  <c r="Q534"/>
  <c r="C534"/>
  <c r="Q533"/>
  <c r="C533"/>
  <c r="Q532"/>
  <c r="C532"/>
  <c r="Q531"/>
  <c r="C531"/>
  <c r="Q530"/>
  <c r="C530"/>
  <c r="Q529"/>
  <c r="C529"/>
  <c r="Q528"/>
  <c r="C528"/>
  <c r="Q527"/>
  <c r="C527"/>
  <c r="Q526"/>
  <c r="C526"/>
  <c r="Q525"/>
  <c r="C525"/>
  <c r="Q524"/>
  <c r="C524"/>
  <c r="Q523"/>
  <c r="C523"/>
  <c r="Q522"/>
  <c r="C522"/>
  <c r="Q521"/>
  <c r="C521"/>
  <c r="Q520"/>
  <c r="C520"/>
  <c r="Q519"/>
  <c r="C519"/>
  <c r="Q518"/>
  <c r="C518"/>
  <c r="Q517"/>
  <c r="C517"/>
  <c r="Q516"/>
  <c r="C516"/>
  <c r="Q515"/>
  <c r="C515"/>
  <c r="Q514"/>
  <c r="C514"/>
  <c r="Q513"/>
  <c r="C513"/>
  <c r="Q512"/>
  <c r="C512"/>
  <c r="Y511"/>
  <c r="X511"/>
  <c r="Z511" s="1"/>
  <c r="W511"/>
  <c r="Y510"/>
  <c r="X510"/>
  <c r="Z510" s="1"/>
  <c r="W510"/>
  <c r="Y509"/>
  <c r="X509"/>
  <c r="Z509" s="1"/>
  <c r="W509"/>
  <c r="Y508"/>
  <c r="X508"/>
  <c r="Z508" s="1"/>
  <c r="W508"/>
  <c r="Y507"/>
  <c r="X507"/>
  <c r="Z507" s="1"/>
  <c r="W507"/>
  <c r="Y506"/>
  <c r="X506"/>
  <c r="Z506" s="1"/>
  <c r="W506"/>
  <c r="AA506" s="1"/>
  <c r="Y505"/>
  <c r="X505"/>
  <c r="Z505" s="1"/>
  <c r="W505"/>
  <c r="Y504"/>
  <c r="X504"/>
  <c r="Z504" s="1"/>
  <c r="W504"/>
  <c r="AA504" s="1"/>
  <c r="Q503"/>
  <c r="C503"/>
  <c r="Q502"/>
  <c r="C502"/>
  <c r="Q501"/>
  <c r="C501"/>
  <c r="Q500"/>
  <c r="C500"/>
  <c r="Q499"/>
  <c r="C499"/>
  <c r="Q498"/>
  <c r="C498"/>
  <c r="Q497"/>
  <c r="C497"/>
  <c r="Q496"/>
  <c r="C496"/>
  <c r="Q495"/>
  <c r="C495"/>
  <c r="Q494"/>
  <c r="C494"/>
  <c r="Q493"/>
  <c r="C493"/>
  <c r="Q492"/>
  <c r="C492"/>
  <c r="Q491"/>
  <c r="C491"/>
  <c r="Q490"/>
  <c r="C490"/>
  <c r="Q489"/>
  <c r="C489"/>
  <c r="Q488"/>
  <c r="C488"/>
  <c r="Q487"/>
  <c r="C487"/>
  <c r="Q486"/>
  <c r="C486"/>
  <c r="Q485"/>
  <c r="C485"/>
  <c r="Q484"/>
  <c r="C484"/>
  <c r="Q483"/>
  <c r="C483"/>
  <c r="Q482"/>
  <c r="C482"/>
  <c r="Q481"/>
  <c r="C481"/>
  <c r="Q480"/>
  <c r="C480"/>
  <c r="Q479"/>
  <c r="C479"/>
  <c r="Q478"/>
  <c r="C478"/>
  <c r="Q477"/>
  <c r="C477"/>
  <c r="Q476"/>
  <c r="C476"/>
  <c r="Q475"/>
  <c r="C475"/>
  <c r="Q474"/>
  <c r="C474"/>
  <c r="Q473"/>
  <c r="C473"/>
  <c r="Q472"/>
  <c r="C472"/>
  <c r="Q471"/>
  <c r="C471"/>
  <c r="Q470"/>
  <c r="C470"/>
  <c r="Q469"/>
  <c r="C469"/>
  <c r="Q468"/>
  <c r="C468"/>
  <c r="Q467"/>
  <c r="C467"/>
  <c r="Q466"/>
  <c r="C466"/>
  <c r="Q465"/>
  <c r="C465"/>
  <c r="Q464"/>
  <c r="C464"/>
  <c r="Q463"/>
  <c r="C463"/>
  <c r="Q462"/>
  <c r="C462"/>
  <c r="Q461"/>
  <c r="C461"/>
  <c r="Q460"/>
  <c r="C460"/>
  <c r="Q459"/>
  <c r="C459"/>
  <c r="Q458"/>
  <c r="C458"/>
  <c r="Q457"/>
  <c r="C457"/>
  <c r="Q456"/>
  <c r="C456"/>
  <c r="Q455"/>
  <c r="C455"/>
  <c r="Q454"/>
  <c r="C454"/>
  <c r="Q453"/>
  <c r="C453"/>
  <c r="Q452"/>
  <c r="C452"/>
  <c r="Q451"/>
  <c r="C451"/>
  <c r="Q450"/>
  <c r="C450"/>
  <c r="Q449"/>
  <c r="C449"/>
  <c r="Q448"/>
  <c r="C448"/>
  <c r="Q447"/>
  <c r="C447"/>
  <c r="Q446"/>
  <c r="C446"/>
  <c r="Q445"/>
  <c r="C445"/>
  <c r="Q444"/>
  <c r="C444"/>
  <c r="Q443"/>
  <c r="C443"/>
  <c r="Y442"/>
  <c r="X442"/>
  <c r="Z442" s="1"/>
  <c r="W442"/>
  <c r="Y441"/>
  <c r="X441"/>
  <c r="Z441" s="1"/>
  <c r="W441"/>
  <c r="AA441" s="1"/>
  <c r="Y440"/>
  <c r="X440"/>
  <c r="Z440" s="1"/>
  <c r="W440"/>
  <c r="Y439"/>
  <c r="X439"/>
  <c r="Z439" s="1"/>
  <c r="W439"/>
  <c r="AA439" s="1"/>
  <c r="Y438"/>
  <c r="X438"/>
  <c r="Z438" s="1"/>
  <c r="W438"/>
  <c r="Y437"/>
  <c r="X437"/>
  <c r="Z437" s="1"/>
  <c r="W437"/>
  <c r="AA437" s="1"/>
  <c r="Y436"/>
  <c r="X436"/>
  <c r="Z436" s="1"/>
  <c r="W436"/>
  <c r="Y435"/>
  <c r="X435"/>
  <c r="Z435" s="1"/>
  <c r="W435"/>
  <c r="Q434"/>
  <c r="C434"/>
  <c r="Q433"/>
  <c r="C433"/>
  <c r="Q432"/>
  <c r="C432"/>
  <c r="Q431"/>
  <c r="C431"/>
  <c r="Q430"/>
  <c r="C430"/>
  <c r="Q429"/>
  <c r="C429"/>
  <c r="Q428"/>
  <c r="C428"/>
  <c r="Q427"/>
  <c r="C427"/>
  <c r="Q426"/>
  <c r="C426"/>
  <c r="Q425"/>
  <c r="C425"/>
  <c r="Q424"/>
  <c r="C424"/>
  <c r="Q423"/>
  <c r="C423"/>
  <c r="Q422"/>
  <c r="C422"/>
  <c r="Q421"/>
  <c r="C421"/>
  <c r="Q420"/>
  <c r="C420"/>
  <c r="Q419"/>
  <c r="C419"/>
  <c r="Q418"/>
  <c r="C418"/>
  <c r="Q417"/>
  <c r="C417"/>
  <c r="Q416"/>
  <c r="C416"/>
  <c r="Q415"/>
  <c r="C415"/>
  <c r="Q414"/>
  <c r="C414"/>
  <c r="Q413"/>
  <c r="C413"/>
  <c r="Q412"/>
  <c r="C412"/>
  <c r="Q411"/>
  <c r="C411"/>
  <c r="Q410"/>
  <c r="C410"/>
  <c r="Q409"/>
  <c r="C409"/>
  <c r="Q408"/>
  <c r="C408"/>
  <c r="Q407"/>
  <c r="C407"/>
  <c r="Q406"/>
  <c r="C406"/>
  <c r="Q405"/>
  <c r="C405"/>
  <c r="Q404"/>
  <c r="C404"/>
  <c r="Q403"/>
  <c r="C403"/>
  <c r="Q402"/>
  <c r="C402"/>
  <c r="Q401"/>
  <c r="C401"/>
  <c r="Q400"/>
  <c r="C400"/>
  <c r="Q399"/>
  <c r="C399"/>
  <c r="Q398"/>
  <c r="C398"/>
  <c r="Q397"/>
  <c r="C397"/>
  <c r="Q396"/>
  <c r="C396"/>
  <c r="Q395"/>
  <c r="C395"/>
  <c r="Q394"/>
  <c r="C394"/>
  <c r="Q393"/>
  <c r="C393"/>
  <c r="Q392"/>
  <c r="C392"/>
  <c r="Q391"/>
  <c r="C391"/>
  <c r="Q390"/>
  <c r="C390"/>
  <c r="Q389"/>
  <c r="C389"/>
  <c r="Q388"/>
  <c r="C388"/>
  <c r="Q387"/>
  <c r="C387"/>
  <c r="Q386"/>
  <c r="C386"/>
  <c r="Q385"/>
  <c r="C385"/>
  <c r="Q384"/>
  <c r="C384"/>
  <c r="Q383"/>
  <c r="C383"/>
  <c r="Q382"/>
  <c r="C382"/>
  <c r="Q381"/>
  <c r="C381"/>
  <c r="Q380"/>
  <c r="C380"/>
  <c r="Q379"/>
  <c r="C379"/>
  <c r="Q378"/>
  <c r="C378"/>
  <c r="Q377"/>
  <c r="C377"/>
  <c r="Q376"/>
  <c r="C376"/>
  <c r="Q375"/>
  <c r="C375"/>
  <c r="Q374"/>
  <c r="C374"/>
  <c r="Y373"/>
  <c r="X373"/>
  <c r="Z373" s="1"/>
  <c r="W373"/>
  <c r="Y372"/>
  <c r="X372"/>
  <c r="Z372" s="1"/>
  <c r="W372"/>
  <c r="AA372" s="1"/>
  <c r="Y371"/>
  <c r="X371"/>
  <c r="Z371" s="1"/>
  <c r="W371"/>
  <c r="Y370"/>
  <c r="X370"/>
  <c r="Z370" s="1"/>
  <c r="W370"/>
  <c r="Y369"/>
  <c r="X369"/>
  <c r="Z369" s="1"/>
  <c r="W369"/>
  <c r="Y368"/>
  <c r="X368"/>
  <c r="Z368" s="1"/>
  <c r="W368"/>
  <c r="Y367"/>
  <c r="X367"/>
  <c r="Z367" s="1"/>
  <c r="W367"/>
  <c r="Y366"/>
  <c r="X366"/>
  <c r="Z366" s="1"/>
  <c r="W366"/>
  <c r="AA366" s="1"/>
  <c r="Q365"/>
  <c r="C365"/>
  <c r="Q364"/>
  <c r="C364"/>
  <c r="Q363"/>
  <c r="C363"/>
  <c r="Q362"/>
  <c r="C362"/>
  <c r="Q361"/>
  <c r="C361"/>
  <c r="Q360"/>
  <c r="C360"/>
  <c r="Q359"/>
  <c r="C359"/>
  <c r="Q358"/>
  <c r="C358"/>
  <c r="Q357"/>
  <c r="C357"/>
  <c r="Q356"/>
  <c r="C356"/>
  <c r="Q355"/>
  <c r="C355"/>
  <c r="Q354"/>
  <c r="C354"/>
  <c r="Q353"/>
  <c r="C353"/>
  <c r="Q352"/>
  <c r="C352"/>
  <c r="Q351"/>
  <c r="C351"/>
  <c r="Q350"/>
  <c r="C350"/>
  <c r="Q349"/>
  <c r="C349"/>
  <c r="Q348"/>
  <c r="C348"/>
  <c r="Q347"/>
  <c r="C347"/>
  <c r="Q346"/>
  <c r="C346"/>
  <c r="Q345"/>
  <c r="C345"/>
  <c r="Q344"/>
  <c r="C344"/>
  <c r="Q343"/>
  <c r="C343"/>
  <c r="Q342"/>
  <c r="C342"/>
  <c r="Q341"/>
  <c r="C341"/>
  <c r="Q340"/>
  <c r="C340"/>
  <c r="Q339"/>
  <c r="C339"/>
  <c r="Q338"/>
  <c r="C338"/>
  <c r="Q337"/>
  <c r="C337"/>
  <c r="Q336"/>
  <c r="C336"/>
  <c r="Q335"/>
  <c r="C335"/>
  <c r="Q334"/>
  <c r="C334"/>
  <c r="Q333"/>
  <c r="C333"/>
  <c r="Q332"/>
  <c r="C332"/>
  <c r="Q331"/>
  <c r="C331"/>
  <c r="Q330"/>
  <c r="C330"/>
  <c r="Q329"/>
  <c r="C329"/>
  <c r="Q328"/>
  <c r="C328"/>
  <c r="Q327"/>
  <c r="C327"/>
  <c r="Q326"/>
  <c r="C326"/>
  <c r="Q325"/>
  <c r="C325"/>
  <c r="Q324"/>
  <c r="C324"/>
  <c r="Q323"/>
  <c r="C323"/>
  <c r="Q322"/>
  <c r="C322"/>
  <c r="Q321"/>
  <c r="C321"/>
  <c r="Q320"/>
  <c r="C320"/>
  <c r="Q319"/>
  <c r="C319"/>
  <c r="Q318"/>
  <c r="C318"/>
  <c r="Q317"/>
  <c r="C317"/>
  <c r="Q316"/>
  <c r="C316"/>
  <c r="Q315"/>
  <c r="C315"/>
  <c r="Q314"/>
  <c r="C314"/>
  <c r="Q313"/>
  <c r="C313"/>
  <c r="Q312"/>
  <c r="C312"/>
  <c r="Q311"/>
  <c r="C311"/>
  <c r="Q310"/>
  <c r="C310"/>
  <c r="Q309"/>
  <c r="C309"/>
  <c r="Q308"/>
  <c r="C308"/>
  <c r="Q307"/>
  <c r="C307"/>
  <c r="Q306"/>
  <c r="C306"/>
  <c r="Q305"/>
  <c r="C305"/>
  <c r="Y304"/>
  <c r="X304"/>
  <c r="Z304" s="1"/>
  <c r="W304"/>
  <c r="Y303"/>
  <c r="X303"/>
  <c r="Z303" s="1"/>
  <c r="W303"/>
  <c r="Y302"/>
  <c r="X302"/>
  <c r="Z302" s="1"/>
  <c r="W302"/>
  <c r="Y301"/>
  <c r="X301"/>
  <c r="Z301" s="1"/>
  <c r="W301"/>
  <c r="AA301" s="1"/>
  <c r="Y300"/>
  <c r="X300"/>
  <c r="Z300" s="1"/>
  <c r="W300"/>
  <c r="Y299"/>
  <c r="X299"/>
  <c r="Z299" s="1"/>
  <c r="W299"/>
  <c r="AA299" s="1"/>
  <c r="Y298"/>
  <c r="X298"/>
  <c r="Z298" s="1"/>
  <c r="W298"/>
  <c r="Y297"/>
  <c r="X297"/>
  <c r="Z297" s="1"/>
  <c r="W297"/>
  <c r="C295"/>
  <c r="C294"/>
  <c r="C293"/>
  <c r="Q292"/>
  <c r="C292"/>
  <c r="Q291"/>
  <c r="C291"/>
  <c r="Q290"/>
  <c r="C290"/>
  <c r="Q289"/>
  <c r="C289"/>
  <c r="Q288"/>
  <c r="C288"/>
  <c r="Q287"/>
  <c r="C287"/>
  <c r="Q286"/>
  <c r="C286"/>
  <c r="Q285"/>
  <c r="C285"/>
  <c r="Q284"/>
  <c r="C284"/>
  <c r="Q283"/>
  <c r="C283"/>
  <c r="Q282"/>
  <c r="C282"/>
  <c r="Q281"/>
  <c r="C281"/>
  <c r="Q280"/>
  <c r="C280"/>
  <c r="Q279"/>
  <c r="C279"/>
  <c r="Q278"/>
  <c r="C278"/>
  <c r="Q277"/>
  <c r="C277"/>
  <c r="Q276"/>
  <c r="C276"/>
  <c r="Q275"/>
  <c r="C275"/>
  <c r="Q274"/>
  <c r="C274"/>
  <c r="Q273"/>
  <c r="C273"/>
  <c r="Q272"/>
  <c r="C272"/>
  <c r="Q271"/>
  <c r="C271"/>
  <c r="Q270"/>
  <c r="C270"/>
  <c r="Q269"/>
  <c r="C269"/>
  <c r="Q268"/>
  <c r="C268"/>
  <c r="Q267"/>
  <c r="C267"/>
  <c r="Q266"/>
  <c r="C266"/>
  <c r="Q265"/>
  <c r="C265"/>
  <c r="Q264"/>
  <c r="C264"/>
  <c r="Q263"/>
  <c r="C263"/>
  <c r="Q262"/>
  <c r="C262"/>
  <c r="Q261"/>
  <c r="C261"/>
  <c r="Q260"/>
  <c r="C260"/>
  <c r="Q259"/>
  <c r="C259"/>
  <c r="Q258"/>
  <c r="C258"/>
  <c r="Q257"/>
  <c r="C257"/>
  <c r="Q256"/>
  <c r="C256"/>
  <c r="Q255"/>
  <c r="C255"/>
  <c r="Q254"/>
  <c r="C254"/>
  <c r="Q253"/>
  <c r="C253"/>
  <c r="Q252"/>
  <c r="C252"/>
  <c r="Q251"/>
  <c r="C251"/>
  <c r="Q250"/>
  <c r="C250"/>
  <c r="Q249"/>
  <c r="C249"/>
  <c r="Q248"/>
  <c r="C248"/>
  <c r="Q247"/>
  <c r="C247"/>
  <c r="Q246"/>
  <c r="C246"/>
  <c r="Q245"/>
  <c r="C245"/>
  <c r="Q244"/>
  <c r="C244"/>
  <c r="Q243"/>
  <c r="C243"/>
  <c r="Q242"/>
  <c r="C242"/>
  <c r="Q241"/>
  <c r="C241"/>
  <c r="Q240"/>
  <c r="C240"/>
  <c r="Q239"/>
  <c r="C239"/>
  <c r="Q238"/>
  <c r="C238"/>
  <c r="Q237"/>
  <c r="C237"/>
  <c r="Q236"/>
  <c r="C236"/>
  <c r="Y235"/>
  <c r="X235"/>
  <c r="Z235" s="1"/>
  <c r="W235"/>
  <c r="AA235" s="1"/>
  <c r="Y234"/>
  <c r="X234"/>
  <c r="Z234" s="1"/>
  <c r="W234"/>
  <c r="Y233"/>
  <c r="X233"/>
  <c r="Z233" s="1"/>
  <c r="W233"/>
  <c r="Y232"/>
  <c r="X232"/>
  <c r="Z232" s="1"/>
  <c r="W232"/>
  <c r="Y231"/>
  <c r="X231"/>
  <c r="Z231" s="1"/>
  <c r="W231"/>
  <c r="Y230"/>
  <c r="X230"/>
  <c r="Z230" s="1"/>
  <c r="W230"/>
  <c r="Y229"/>
  <c r="X229"/>
  <c r="Z229" s="1"/>
  <c r="W229"/>
  <c r="Y228"/>
  <c r="X228"/>
  <c r="Z228" s="1"/>
  <c r="W228"/>
  <c r="Q227"/>
  <c r="C227"/>
  <c r="Q226"/>
  <c r="C226"/>
  <c r="Q225"/>
  <c r="C225"/>
  <c r="Q224"/>
  <c r="C224"/>
  <c r="Q223"/>
  <c r="C223"/>
  <c r="Q222"/>
  <c r="C222"/>
  <c r="Q221"/>
  <c r="C221"/>
  <c r="Q220"/>
  <c r="C220"/>
  <c r="Q219"/>
  <c r="C219"/>
  <c r="Q218"/>
  <c r="C218"/>
  <c r="Q217"/>
  <c r="C217"/>
  <c r="Q216"/>
  <c r="C216"/>
  <c r="Q215"/>
  <c r="C215"/>
  <c r="Q214"/>
  <c r="C214"/>
  <c r="Q213"/>
  <c r="C213"/>
  <c r="Q212"/>
  <c r="C212"/>
  <c r="Q211"/>
  <c r="C211"/>
  <c r="Q210"/>
  <c r="C210"/>
  <c r="Q209"/>
  <c r="C209"/>
  <c r="Q208"/>
  <c r="C208"/>
  <c r="Q207"/>
  <c r="C207"/>
  <c r="Q206"/>
  <c r="C206"/>
  <c r="Q205"/>
  <c r="C205"/>
  <c r="Q204"/>
  <c r="C204"/>
  <c r="Q203"/>
  <c r="C203"/>
  <c r="Q202"/>
  <c r="C202"/>
  <c r="Q201"/>
  <c r="C201"/>
  <c r="Q200"/>
  <c r="C200"/>
  <c r="Q199"/>
  <c r="C199"/>
  <c r="Q198"/>
  <c r="C198"/>
  <c r="Q197"/>
  <c r="C197"/>
  <c r="Q196"/>
  <c r="C196"/>
  <c r="Q195"/>
  <c r="C195"/>
  <c r="Q194"/>
  <c r="C194"/>
  <c r="Q193"/>
  <c r="C193"/>
  <c r="Q192"/>
  <c r="C192"/>
  <c r="Q191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Q171"/>
  <c r="C171"/>
  <c r="Q170"/>
  <c r="C170"/>
  <c r="Q169"/>
  <c r="C169"/>
  <c r="Q168"/>
  <c r="C168"/>
  <c r="Y167"/>
  <c r="X167"/>
  <c r="W167"/>
  <c r="Y166"/>
  <c r="X166"/>
  <c r="Z166" s="1"/>
  <c r="W166"/>
  <c r="Y165"/>
  <c r="X165"/>
  <c r="Z165" s="1"/>
  <c r="W165"/>
  <c r="Y164"/>
  <c r="X164"/>
  <c r="Z164" s="1"/>
  <c r="W164"/>
  <c r="Y163"/>
  <c r="X163"/>
  <c r="Z163" s="1"/>
  <c r="W163"/>
  <c r="Y162"/>
  <c r="X162"/>
  <c r="W162"/>
  <c r="Y161"/>
  <c r="X161"/>
  <c r="Z161" s="1"/>
  <c r="W161"/>
  <c r="Y160"/>
  <c r="X160"/>
  <c r="Z160" s="1"/>
  <c r="W160"/>
  <c r="Q159"/>
  <c r="C159"/>
  <c r="Q158"/>
  <c r="C158"/>
  <c r="Q157"/>
  <c r="C157"/>
  <c r="Q156"/>
  <c r="C156"/>
  <c r="Q155"/>
  <c r="C155"/>
  <c r="Q154"/>
  <c r="C154"/>
  <c r="Q153"/>
  <c r="C153"/>
  <c r="Q152"/>
  <c r="C152"/>
  <c r="Q151"/>
  <c r="C151"/>
  <c r="Q150"/>
  <c r="C150"/>
  <c r="Q149"/>
  <c r="C149"/>
  <c r="Q148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Q115"/>
  <c r="C115"/>
  <c r="Q114"/>
  <c r="C114"/>
  <c r="Q113"/>
  <c r="C113"/>
  <c r="Q112"/>
  <c r="C112"/>
  <c r="Q111"/>
  <c r="C111"/>
  <c r="Q110"/>
  <c r="C110"/>
  <c r="Q109"/>
  <c r="C109"/>
  <c r="Q108"/>
  <c r="C108"/>
  <c r="Q107"/>
  <c r="C107"/>
  <c r="Q106"/>
  <c r="C106"/>
  <c r="Q105"/>
  <c r="C105"/>
  <c r="Q104"/>
  <c r="C104"/>
  <c r="Q103"/>
  <c r="C103"/>
  <c r="Q102"/>
  <c r="C102"/>
  <c r="Q101"/>
  <c r="C101"/>
  <c r="Q100"/>
  <c r="C100"/>
  <c r="Q99"/>
  <c r="C99"/>
  <c r="Y98"/>
  <c r="X98"/>
  <c r="Z98" s="1"/>
  <c r="W98"/>
  <c r="Y97"/>
  <c r="X97"/>
  <c r="Z97" s="1"/>
  <c r="W97"/>
  <c r="Y96"/>
  <c r="X96"/>
  <c r="Z96" s="1"/>
  <c r="W96"/>
  <c r="Y95"/>
  <c r="X95"/>
  <c r="Z95" s="1"/>
  <c r="W95"/>
  <c r="Y94"/>
  <c r="X94"/>
  <c r="Z94" s="1"/>
  <c r="W94"/>
  <c r="AA94" s="1"/>
  <c r="Y93"/>
  <c r="X93"/>
  <c r="Z93" s="1"/>
  <c r="W93"/>
  <c r="Y92"/>
  <c r="X92"/>
  <c r="Z92" s="1"/>
  <c r="W92"/>
  <c r="Y91"/>
  <c r="X91"/>
  <c r="Z91" s="1"/>
  <c r="W91"/>
  <c r="Q90"/>
  <c r="C90"/>
  <c r="Q89"/>
  <c r="C89"/>
  <c r="Q88"/>
  <c r="C88"/>
  <c r="Q87"/>
  <c r="C87"/>
  <c r="Q86"/>
  <c r="C86"/>
  <c r="Q85"/>
  <c r="C85"/>
  <c r="Q84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Q71"/>
  <c r="C71"/>
  <c r="Q70"/>
  <c r="C70"/>
  <c r="Q69"/>
  <c r="C69"/>
  <c r="Q68"/>
  <c r="C68"/>
  <c r="Q67"/>
  <c r="C67"/>
  <c r="Q66"/>
  <c r="C66"/>
  <c r="Q65"/>
  <c r="C65"/>
  <c r="Q64"/>
  <c r="C64"/>
  <c r="Q63"/>
  <c r="C63"/>
  <c r="Q62"/>
  <c r="C62"/>
  <c r="Q61"/>
  <c r="C61"/>
  <c r="Q60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Y27"/>
  <c r="X27"/>
  <c r="Z27" s="1"/>
  <c r="W27"/>
  <c r="AA27" s="1"/>
  <c r="Y26"/>
  <c r="X26"/>
  <c r="Z26" s="1"/>
  <c r="W26"/>
  <c r="Y25"/>
  <c r="X25"/>
  <c r="Z25" s="1"/>
  <c r="W25"/>
  <c r="AA25" s="1"/>
  <c r="Y24"/>
  <c r="X24"/>
  <c r="Z24" s="1"/>
  <c r="W24"/>
  <c r="Y23"/>
  <c r="X23"/>
  <c r="Z23" s="1"/>
  <c r="W23"/>
  <c r="AA23" s="1"/>
  <c r="Y22"/>
  <c r="X22"/>
  <c r="Z22" s="1"/>
  <c r="W22"/>
  <c r="Y21"/>
  <c r="X21"/>
  <c r="Z21" s="1"/>
  <c r="W21"/>
  <c r="AA21" s="1"/>
  <c r="Y20"/>
  <c r="X20"/>
  <c r="Z20" s="1"/>
  <c r="W20"/>
  <c r="H161" i="2"/>
  <c r="H87"/>
  <c r="H209"/>
  <c r="H163"/>
  <c r="H156"/>
  <c r="H158"/>
  <c r="H91"/>
  <c r="H183"/>
  <c r="H58"/>
  <c r="H134"/>
  <c r="H133"/>
  <c r="H164"/>
  <c r="H201"/>
  <c r="AA20" i="1" l="1"/>
  <c r="AA22"/>
  <c r="AA26"/>
  <c r="AA93"/>
  <c r="Z162"/>
  <c r="AA162" s="1"/>
  <c r="AA164"/>
  <c r="AA166"/>
  <c r="AA302"/>
  <c r="AA304"/>
  <c r="AA367"/>
  <c r="AA369"/>
  <c r="AA509"/>
  <c r="AA511"/>
  <c r="L22" i="5"/>
  <c r="H22"/>
  <c r="J22"/>
  <c r="F22"/>
  <c r="E22"/>
  <c r="AC21" s="1"/>
  <c r="L64" i="20"/>
  <c r="H64"/>
  <c r="E64"/>
  <c r="J64"/>
  <c r="F64"/>
  <c r="C64" s="1"/>
  <c r="J66" i="5"/>
  <c r="F66"/>
  <c r="L66"/>
  <c r="H66"/>
  <c r="E66"/>
  <c r="Z26" i="4"/>
  <c r="AA26" s="1"/>
  <c r="C329" i="5"/>
  <c r="AC328" s="1"/>
  <c r="H56" i="2"/>
  <c r="I207"/>
  <c r="H137"/>
  <c r="I206"/>
  <c r="H168"/>
  <c r="I205"/>
  <c r="H221"/>
  <c r="I204"/>
  <c r="H194"/>
  <c r="I203"/>
  <c r="H106"/>
  <c r="I202"/>
  <c r="H67"/>
  <c r="I201"/>
  <c r="H112"/>
  <c r="I200"/>
  <c r="H212"/>
  <c r="I199"/>
  <c r="H195"/>
  <c r="I198"/>
  <c r="H186"/>
  <c r="I197"/>
  <c r="H176"/>
  <c r="I196"/>
  <c r="H215"/>
  <c r="I195"/>
  <c r="H211"/>
  <c r="I194"/>
  <c r="H32"/>
  <c r="I193"/>
  <c r="H169"/>
  <c r="I192"/>
  <c r="H39"/>
  <c r="I191"/>
  <c r="H93"/>
  <c r="I190"/>
  <c r="H148"/>
  <c r="I189"/>
  <c r="H149"/>
  <c r="I188"/>
  <c r="H60"/>
  <c r="I187"/>
  <c r="H109"/>
  <c r="I186"/>
  <c r="H81"/>
  <c r="I185"/>
  <c r="H208"/>
  <c r="I184"/>
  <c r="H172"/>
  <c r="I183"/>
  <c r="H89"/>
  <c r="I182"/>
  <c r="H75"/>
  <c r="I181"/>
  <c r="H196"/>
  <c r="I180"/>
  <c r="H57"/>
  <c r="I179"/>
  <c r="H182"/>
  <c r="I178"/>
  <c r="H124"/>
  <c r="I177"/>
  <c r="H139"/>
  <c r="I176"/>
  <c r="H154"/>
  <c r="I175"/>
  <c r="H97"/>
  <c r="I174"/>
  <c r="H128"/>
  <c r="I173"/>
  <c r="H92"/>
  <c r="I172"/>
  <c r="H191"/>
  <c r="I171"/>
  <c r="H23"/>
  <c r="I170"/>
  <c r="H65"/>
  <c r="I169"/>
  <c r="H199"/>
  <c r="I168"/>
  <c r="H42"/>
  <c r="I167"/>
  <c r="H188"/>
  <c r="I166"/>
  <c r="H126"/>
  <c r="I165"/>
  <c r="H38"/>
  <c r="I164"/>
  <c r="H152"/>
  <c r="I163"/>
  <c r="H155"/>
  <c r="I162"/>
  <c r="H220"/>
  <c r="I161"/>
  <c r="H219"/>
  <c r="I160"/>
  <c r="H218"/>
  <c r="I159"/>
  <c r="H159"/>
  <c r="I158"/>
  <c r="H200"/>
  <c r="I157"/>
  <c r="H118"/>
  <c r="I156"/>
  <c r="H25"/>
  <c r="I155"/>
  <c r="H205"/>
  <c r="I154"/>
  <c r="H64"/>
  <c r="I153"/>
  <c r="H145"/>
  <c r="I152"/>
  <c r="H95"/>
  <c r="I151"/>
  <c r="H190"/>
  <c r="I150"/>
  <c r="H129"/>
  <c r="I149"/>
  <c r="H178"/>
  <c r="I148"/>
  <c r="H214"/>
  <c r="I147"/>
  <c r="H165"/>
  <c r="I146"/>
  <c r="H217"/>
  <c r="I145"/>
  <c r="H202"/>
  <c r="I144"/>
  <c r="H160"/>
  <c r="I143"/>
  <c r="H204"/>
  <c r="I142"/>
  <c r="V297" i="1" s="1"/>
  <c r="H98" i="2"/>
  <c r="I141"/>
  <c r="H193"/>
  <c r="I140"/>
  <c r="V435" i="1" s="1"/>
  <c r="H147" i="2"/>
  <c r="I139"/>
  <c r="V504" i="1" s="1"/>
  <c r="H192" i="2"/>
  <c r="I138"/>
  <c r="H153"/>
  <c r="I137"/>
  <c r="V91" i="4" s="1"/>
  <c r="H96" i="2"/>
  <c r="I136"/>
  <c r="V160" i="4" s="1"/>
  <c r="H210" i="2"/>
  <c r="I135"/>
  <c r="V228" i="4" s="1"/>
  <c r="H55" i="2"/>
  <c r="I134"/>
  <c r="V297" i="4" s="1"/>
  <c r="H121" i="2"/>
  <c r="I133"/>
  <c r="H28"/>
  <c r="I132"/>
  <c r="V435" i="4" s="1"/>
  <c r="H167" i="2"/>
  <c r="I131"/>
  <c r="V504" i="4" s="1"/>
  <c r="H46" i="2"/>
  <c r="I130"/>
  <c r="H187"/>
  <c r="I129"/>
  <c r="H135"/>
  <c r="I128"/>
  <c r="H35"/>
  <c r="I127"/>
  <c r="H180"/>
  <c r="I126"/>
  <c r="H71"/>
  <c r="I125"/>
  <c r="H59"/>
  <c r="I124"/>
  <c r="H86"/>
  <c r="I123"/>
  <c r="V505" i="1" s="1"/>
  <c r="I544" s="1"/>
  <c r="H20" i="2"/>
  <c r="I122"/>
  <c r="H171"/>
  <c r="I121"/>
  <c r="V92" i="4" s="1"/>
  <c r="I120" s="1"/>
  <c r="H73" i="2"/>
  <c r="I120"/>
  <c r="H198"/>
  <c r="I119"/>
  <c r="V229" i="4" s="1"/>
  <c r="I268" s="1"/>
  <c r="H216" i="2"/>
  <c r="I118"/>
  <c r="H68"/>
  <c r="I117"/>
  <c r="H144"/>
  <c r="I116"/>
  <c r="H31"/>
  <c r="I115"/>
  <c r="H107"/>
  <c r="I114"/>
  <c r="H130"/>
  <c r="I113"/>
  <c r="H175"/>
  <c r="I112"/>
  <c r="H103"/>
  <c r="I111"/>
  <c r="H140"/>
  <c r="I110"/>
  <c r="H19"/>
  <c r="I109"/>
  <c r="H127"/>
  <c r="I108"/>
  <c r="H53"/>
  <c r="I107"/>
  <c r="H213"/>
  <c r="I106"/>
  <c r="H41"/>
  <c r="I105"/>
  <c r="H114"/>
  <c r="I104"/>
  <c r="H44"/>
  <c r="I103"/>
  <c r="H141"/>
  <c r="I102"/>
  <c r="H179"/>
  <c r="I101"/>
  <c r="H120"/>
  <c r="I100"/>
  <c r="H61"/>
  <c r="I99"/>
  <c r="H83"/>
  <c r="I98"/>
  <c r="H203"/>
  <c r="I97"/>
  <c r="H94"/>
  <c r="I96"/>
  <c r="H90"/>
  <c r="I95"/>
  <c r="H48"/>
  <c r="I94"/>
  <c r="H76"/>
  <c r="I93"/>
  <c r="H123"/>
  <c r="I92"/>
  <c r="H105"/>
  <c r="I91"/>
  <c r="H34"/>
  <c r="I90"/>
  <c r="H45"/>
  <c r="I89"/>
  <c r="V94" i="4" s="1"/>
  <c r="H30" i="2"/>
  <c r="I88"/>
  <c r="H70"/>
  <c r="I87"/>
  <c r="H113"/>
  <c r="I86"/>
  <c r="V300" i="4" s="1"/>
  <c r="I321" s="1"/>
  <c r="H197" i="2"/>
  <c r="I85"/>
  <c r="H173"/>
  <c r="I84"/>
  <c r="H66"/>
  <c r="I83"/>
  <c r="V507" i="4" s="1"/>
  <c r="H157" i="2"/>
  <c r="I82"/>
  <c r="H74"/>
  <c r="I81"/>
  <c r="H21"/>
  <c r="I80"/>
  <c r="H174"/>
  <c r="I79"/>
  <c r="H51"/>
  <c r="I78"/>
  <c r="H54"/>
  <c r="I77"/>
  <c r="V370" i="1" s="1"/>
  <c r="H72" i="2"/>
  <c r="I76"/>
  <c r="V439" i="1" s="1"/>
  <c r="H101" i="2"/>
  <c r="I75"/>
  <c r="V508" i="1" s="1"/>
  <c r="H115" i="2"/>
  <c r="I74"/>
  <c r="V24" i="4" s="1"/>
  <c r="D35" s="1"/>
  <c r="H85" i="2"/>
  <c r="I73"/>
  <c r="V95" i="4" s="1"/>
  <c r="H119" i="2"/>
  <c r="I72"/>
  <c r="V164" i="4" s="1"/>
  <c r="D175" s="1"/>
  <c r="H181" i="2"/>
  <c r="I71"/>
  <c r="V232" i="4" s="1"/>
  <c r="H150" i="2"/>
  <c r="I70"/>
  <c r="H26"/>
  <c r="I69"/>
  <c r="V370" i="4" s="1"/>
  <c r="H206" i="2"/>
  <c r="I68"/>
  <c r="V439" i="4" s="1"/>
  <c r="H78" i="2"/>
  <c r="I67"/>
  <c r="V508" i="4" s="1"/>
  <c r="H27" i="2"/>
  <c r="I66"/>
  <c r="H100"/>
  <c r="I65"/>
  <c r="H143"/>
  <c r="I64"/>
  <c r="H102"/>
  <c r="I63"/>
  <c r="H162"/>
  <c r="I62"/>
  <c r="V302" i="1" s="1"/>
  <c r="H82" i="2"/>
  <c r="I61"/>
  <c r="V371" i="1" s="1"/>
  <c r="H62" i="2"/>
  <c r="I60"/>
  <c r="V440" i="1" s="1"/>
  <c r="H142" i="2"/>
  <c r="I59"/>
  <c r="V509" i="1" s="1"/>
  <c r="I550" s="1"/>
  <c r="H177" i="2"/>
  <c r="I58"/>
  <c r="H122"/>
  <c r="I57"/>
  <c r="V96" i="4" s="1"/>
  <c r="D106" s="1"/>
  <c r="H79" i="2"/>
  <c r="I56"/>
  <c r="V165" i="4" s="1"/>
  <c r="H170" i="2"/>
  <c r="I55"/>
  <c r="V233" i="4" s="1"/>
  <c r="I281" s="1"/>
  <c r="H110" i="2"/>
  <c r="I54"/>
  <c r="V302" i="4" s="1"/>
  <c r="H151" i="2"/>
  <c r="I53"/>
  <c r="V371" i="4" s="1"/>
  <c r="H111" i="2"/>
  <c r="I52"/>
  <c r="V440" i="4" s="1"/>
  <c r="H24" i="2"/>
  <c r="I51"/>
  <c r="V509" i="4" s="1"/>
  <c r="H36" i="2"/>
  <c r="I50"/>
  <c r="H43"/>
  <c r="I49"/>
  <c r="H99"/>
  <c r="I48"/>
  <c r="H49"/>
  <c r="I47"/>
  <c r="H47"/>
  <c r="I46"/>
  <c r="V303" i="1" s="1"/>
  <c r="H138" i="2"/>
  <c r="I45"/>
  <c r="V372" i="1" s="1"/>
  <c r="D380" s="1"/>
  <c r="H136" i="2"/>
  <c r="I44"/>
  <c r="V441" i="1" s="1"/>
  <c r="H29" i="2"/>
  <c r="I43"/>
  <c r="V510" i="1" s="1"/>
  <c r="D518" s="1"/>
  <c r="H189" i="2"/>
  <c r="I42"/>
  <c r="H207"/>
  <c r="I41"/>
  <c r="V97" i="4" s="1"/>
  <c r="H104" i="2"/>
  <c r="I40"/>
  <c r="V166" i="4" s="1"/>
  <c r="H77" i="2"/>
  <c r="I39"/>
  <c r="V234" i="4" s="1"/>
  <c r="D250" s="1"/>
  <c r="H132" i="2"/>
  <c r="I38"/>
  <c r="V303" i="4" s="1"/>
  <c r="H185" i="2"/>
  <c r="I37"/>
  <c r="V372" i="4" s="1"/>
  <c r="H117" i="2"/>
  <c r="I36"/>
  <c r="V441" i="4" s="1"/>
  <c r="H22" i="2"/>
  <c r="I35"/>
  <c r="V510" i="4" s="1"/>
  <c r="H80" i="2"/>
  <c r="I34"/>
  <c r="H116"/>
  <c r="I33"/>
  <c r="V442" i="4" s="1"/>
  <c r="H69" i="2"/>
  <c r="I32"/>
  <c r="V373" i="4" s="1"/>
  <c r="H131" i="2"/>
  <c r="I31"/>
  <c r="V304" i="4" s="1"/>
  <c r="H33" i="2"/>
  <c r="I30"/>
  <c r="V235" i="4" s="1"/>
  <c r="H52" i="2"/>
  <c r="I29"/>
  <c r="V167" i="4" s="1"/>
  <c r="H146" i="2"/>
  <c r="I28"/>
  <c r="V98" i="4" s="1"/>
  <c r="D112" s="1"/>
  <c r="H166" i="2"/>
  <c r="I27"/>
  <c r="V27" i="4" s="1"/>
  <c r="H84" i="2"/>
  <c r="I26"/>
  <c r="V511" i="1" s="1"/>
  <c r="H184" i="2"/>
  <c r="I25"/>
  <c r="V442" i="1" s="1"/>
  <c r="H50" i="2"/>
  <c r="I24"/>
  <c r="V373" i="1" s="1"/>
  <c r="D419" s="1"/>
  <c r="H108" i="2"/>
  <c r="I23"/>
  <c r="V304" i="1" s="1"/>
  <c r="H37" i="2"/>
  <c r="I22"/>
  <c r="H63"/>
  <c r="I21"/>
  <c r="H88"/>
  <c r="I20"/>
  <c r="H125"/>
  <c r="I19"/>
  <c r="H40"/>
  <c r="O15" i="13"/>
  <c r="Z15" s="1"/>
  <c r="V301" i="1" l="1"/>
  <c r="V507"/>
  <c r="V369"/>
  <c r="V506" i="4"/>
  <c r="V368"/>
  <c r="V230"/>
  <c r="V93"/>
  <c r="V506" i="1"/>
  <c r="V368"/>
  <c r="V505" i="4"/>
  <c r="V161"/>
  <c r="I181" s="1"/>
  <c r="V367" i="1"/>
  <c r="I406" s="1"/>
  <c r="V366" i="4"/>
  <c r="I396" s="1"/>
  <c r="V438"/>
  <c r="V369"/>
  <c r="V231"/>
  <c r="V163"/>
  <c r="V23"/>
  <c r="D74" s="1"/>
  <c r="V438" i="1"/>
  <c r="I466" s="1"/>
  <c r="V300"/>
  <c r="V437" i="4"/>
  <c r="V299"/>
  <c r="I334" s="1"/>
  <c r="V162"/>
  <c r="V22"/>
  <c r="D75" s="1"/>
  <c r="V437" i="1"/>
  <c r="I458" s="1"/>
  <c r="V299"/>
  <c r="V436" i="4"/>
  <c r="V367"/>
  <c r="V298"/>
  <c r="I352" s="1"/>
  <c r="V21"/>
  <c r="D83" s="1"/>
  <c r="V436" i="1"/>
  <c r="V298"/>
  <c r="V20" i="4"/>
  <c r="V366" i="1"/>
  <c r="J328" i="5"/>
  <c r="F328"/>
  <c r="L328"/>
  <c r="H328"/>
  <c r="C66"/>
  <c r="AC65" s="1"/>
  <c r="L21"/>
  <c r="F21"/>
  <c r="J21"/>
  <c r="H21" s="1"/>
  <c r="E21"/>
  <c r="AC20" s="1"/>
  <c r="V20" i="1"/>
  <c r="D458"/>
  <c r="V95"/>
  <c r="V94"/>
  <c r="V98"/>
  <c r="V97"/>
  <c r="V96"/>
  <c r="V93"/>
  <c r="V92"/>
  <c r="V91"/>
  <c r="V27"/>
  <c r="D358"/>
  <c r="D342"/>
  <c r="D310"/>
  <c r="D318"/>
  <c r="D326"/>
  <c r="D350"/>
  <c r="D334"/>
  <c r="D472"/>
  <c r="D80" i="4"/>
  <c r="D64"/>
  <c r="D32"/>
  <c r="D204"/>
  <c r="D212"/>
  <c r="D220"/>
  <c r="D342"/>
  <c r="D496"/>
  <c r="D472"/>
  <c r="D480"/>
  <c r="D488"/>
  <c r="D448"/>
  <c r="D456"/>
  <c r="D464"/>
  <c r="V511"/>
  <c r="V21" i="1"/>
  <c r="D489" i="4"/>
  <c r="D449"/>
  <c r="D457"/>
  <c r="D465"/>
  <c r="I496"/>
  <c r="D473"/>
  <c r="D481"/>
  <c r="I358"/>
  <c r="I220"/>
  <c r="D205"/>
  <c r="D213"/>
  <c r="V26"/>
  <c r="V22" i="1"/>
  <c r="I496"/>
  <c r="D473"/>
  <c r="I358"/>
  <c r="D311"/>
  <c r="D319"/>
  <c r="D327"/>
  <c r="D351"/>
  <c r="D343"/>
  <c r="D474" i="4"/>
  <c r="I481"/>
  <c r="D458"/>
  <c r="D497"/>
  <c r="I488"/>
  <c r="D466"/>
  <c r="D450"/>
  <c r="I350"/>
  <c r="I212"/>
  <c r="D221"/>
  <c r="V25"/>
  <c r="V24" i="1"/>
  <c r="D497"/>
  <c r="D466"/>
  <c r="I481"/>
  <c r="I488"/>
  <c r="D359"/>
  <c r="D336"/>
  <c r="I343"/>
  <c r="D312"/>
  <c r="D320"/>
  <c r="I350"/>
  <c r="I566" i="4"/>
  <c r="D544"/>
  <c r="I558"/>
  <c r="D528"/>
  <c r="D536"/>
  <c r="I549"/>
  <c r="I420"/>
  <c r="D382"/>
  <c r="I428"/>
  <c r="I411"/>
  <c r="D398"/>
  <c r="D406"/>
  <c r="D390"/>
  <c r="I273"/>
  <c r="D244"/>
  <c r="D268"/>
  <c r="I282"/>
  <c r="I290"/>
  <c r="I145"/>
  <c r="I136"/>
  <c r="I153"/>
  <c r="D115"/>
  <c r="I566" i="1"/>
  <c r="D544"/>
  <c r="I411"/>
  <c r="D406"/>
  <c r="I420"/>
  <c r="I428"/>
  <c r="D559" i="4"/>
  <c r="I517"/>
  <c r="I528"/>
  <c r="I542"/>
  <c r="D567"/>
  <c r="I535"/>
  <c r="D551"/>
  <c r="I404"/>
  <c r="I379"/>
  <c r="I390"/>
  <c r="D413"/>
  <c r="D421"/>
  <c r="I397"/>
  <c r="D397" s="1"/>
  <c r="D429"/>
  <c r="D291"/>
  <c r="I252"/>
  <c r="I259"/>
  <c r="D275"/>
  <c r="D154"/>
  <c r="I122"/>
  <c r="D122" s="1"/>
  <c r="I129"/>
  <c r="D146"/>
  <c r="I542" i="1"/>
  <c r="I528"/>
  <c r="I517"/>
  <c r="I535"/>
  <c r="D551"/>
  <c r="D559"/>
  <c r="D567"/>
  <c r="D429"/>
  <c r="I390"/>
  <c r="D413"/>
  <c r="I379"/>
  <c r="I397"/>
  <c r="I404"/>
  <c r="I567" i="4"/>
  <c r="I536"/>
  <c r="D552"/>
  <c r="D560"/>
  <c r="I518"/>
  <c r="I527"/>
  <c r="D527" s="1"/>
  <c r="I541"/>
  <c r="I429"/>
  <c r="I389"/>
  <c r="I403"/>
  <c r="D414"/>
  <c r="D422"/>
  <c r="I380"/>
  <c r="D380" s="1"/>
  <c r="I398"/>
  <c r="D284"/>
  <c r="I260"/>
  <c r="D276"/>
  <c r="I251"/>
  <c r="I291"/>
  <c r="D139"/>
  <c r="I128"/>
  <c r="D147"/>
  <c r="I105"/>
  <c r="D105" s="1"/>
  <c r="I123"/>
  <c r="I154"/>
  <c r="I518" i="1"/>
  <c r="I536"/>
  <c r="D552"/>
  <c r="D560"/>
  <c r="I527"/>
  <c r="I541"/>
  <c r="I360"/>
  <c r="I329"/>
  <c r="D345"/>
  <c r="I320"/>
  <c r="D353"/>
  <c r="I334"/>
  <c r="I311"/>
  <c r="D499" i="4"/>
  <c r="I457"/>
  <c r="I483"/>
  <c r="I464"/>
  <c r="I450"/>
  <c r="I490"/>
  <c r="I475"/>
  <c r="I312"/>
  <c r="I214"/>
  <c r="I199"/>
  <c r="I188"/>
  <c r="I41"/>
  <c r="I34"/>
  <c r="I67"/>
  <c r="I450" i="1"/>
  <c r="I475"/>
  <c r="I483"/>
  <c r="I457"/>
  <c r="I464"/>
  <c r="I490"/>
  <c r="D361"/>
  <c r="I312"/>
  <c r="I326"/>
  <c r="I337"/>
  <c r="I345"/>
  <c r="I352"/>
  <c r="I319"/>
  <c r="I465" i="4"/>
  <c r="I451"/>
  <c r="I491"/>
  <c r="I474"/>
  <c r="I456"/>
  <c r="I499"/>
  <c r="I482"/>
  <c r="I318"/>
  <c r="I223"/>
  <c r="I175"/>
  <c r="I189"/>
  <c r="I180"/>
  <c r="I198"/>
  <c r="I35"/>
  <c r="I49"/>
  <c r="I66"/>
  <c r="I40"/>
  <c r="I58"/>
  <c r="I75"/>
  <c r="I83"/>
  <c r="I465" i="1"/>
  <c r="D465" s="1"/>
  <c r="I456"/>
  <c r="I491"/>
  <c r="I451"/>
  <c r="I474"/>
  <c r="I482"/>
  <c r="I499"/>
  <c r="I361"/>
  <c r="I318"/>
  <c r="I353"/>
  <c r="I313"/>
  <c r="I327"/>
  <c r="I336"/>
  <c r="I344"/>
  <c r="V235"/>
  <c r="V233"/>
  <c r="V231"/>
  <c r="V230"/>
  <c r="V229"/>
  <c r="V228"/>
  <c r="V234"/>
  <c r="V232"/>
  <c r="V167"/>
  <c r="V165"/>
  <c r="V164"/>
  <c r="V161"/>
  <c r="V160"/>
  <c r="V166"/>
  <c r="V163"/>
  <c r="V162"/>
  <c r="V23"/>
  <c r="I361" i="4"/>
  <c r="I344"/>
  <c r="D335"/>
  <c r="D327"/>
  <c r="D319"/>
  <c r="D311"/>
  <c r="I275"/>
  <c r="I266"/>
  <c r="D260"/>
  <c r="D258"/>
  <c r="D252"/>
  <c r="I244"/>
  <c r="I242"/>
  <c r="I213"/>
  <c r="I206"/>
  <c r="D199"/>
  <c r="D197"/>
  <c r="D191"/>
  <c r="D189"/>
  <c r="D183"/>
  <c r="D181"/>
  <c r="D173"/>
  <c r="I147"/>
  <c r="I144"/>
  <c r="D144" s="1"/>
  <c r="D136"/>
  <c r="D130"/>
  <c r="D128"/>
  <c r="I114"/>
  <c r="D67"/>
  <c r="I59"/>
  <c r="D59" s="1"/>
  <c r="D51"/>
  <c r="D43"/>
  <c r="I560" i="1"/>
  <c r="I552"/>
  <c r="D536"/>
  <c r="D534"/>
  <c r="D528"/>
  <c r="D526"/>
  <c r="D520"/>
  <c r="D496"/>
  <c r="D489"/>
  <c r="D483"/>
  <c r="D481"/>
  <c r="D474"/>
  <c r="I472"/>
  <c r="D456"/>
  <c r="D450"/>
  <c r="D448"/>
  <c r="D427"/>
  <c r="I413"/>
  <c r="D404"/>
  <c r="D398"/>
  <c r="D396"/>
  <c r="D390"/>
  <c r="D388"/>
  <c r="D382"/>
  <c r="D360" i="4"/>
  <c r="D358"/>
  <c r="D352"/>
  <c r="D350"/>
  <c r="D344"/>
  <c r="I336"/>
  <c r="I328"/>
  <c r="I313"/>
  <c r="I83" i="1"/>
  <c r="I66"/>
  <c r="I35"/>
  <c r="I49"/>
  <c r="I40"/>
  <c r="I58"/>
  <c r="I75"/>
  <c r="D75" s="1"/>
  <c r="D411"/>
  <c r="D541"/>
  <c r="D549"/>
  <c r="D557"/>
  <c r="D565"/>
  <c r="D152" i="4"/>
  <c r="D104"/>
  <c r="D120"/>
  <c r="D289"/>
  <c r="D241"/>
  <c r="D265"/>
  <c r="D273"/>
  <c r="D281"/>
  <c r="D395"/>
  <c r="D403"/>
  <c r="D411"/>
  <c r="D419"/>
  <c r="D379"/>
  <c r="D387"/>
  <c r="I565"/>
  <c r="D565" s="1"/>
  <c r="D526"/>
  <c r="D550"/>
  <c r="D534"/>
  <c r="D542"/>
  <c r="D518"/>
  <c r="D558"/>
  <c r="I427"/>
  <c r="D427" s="1"/>
  <c r="D388"/>
  <c r="D396"/>
  <c r="D404"/>
  <c r="D412"/>
  <c r="D420"/>
  <c r="D282"/>
  <c r="D242"/>
  <c r="D266"/>
  <c r="D274"/>
  <c r="I289"/>
  <c r="D137"/>
  <c r="D145"/>
  <c r="D121"/>
  <c r="I152"/>
  <c r="I565" i="1"/>
  <c r="D542"/>
  <c r="D550"/>
  <c r="D558"/>
  <c r="D420"/>
  <c r="I427"/>
  <c r="D412"/>
  <c r="I550" i="4"/>
  <c r="D519"/>
  <c r="I557"/>
  <c r="D566"/>
  <c r="D535"/>
  <c r="D543"/>
  <c r="D428"/>
  <c r="D405"/>
  <c r="D381"/>
  <c r="D389"/>
  <c r="I412"/>
  <c r="I419"/>
  <c r="D290"/>
  <c r="D243"/>
  <c r="D267"/>
  <c r="D153"/>
  <c r="D114"/>
  <c r="I137"/>
  <c r="I557" i="1"/>
  <c r="D566"/>
  <c r="D543"/>
  <c r="I419"/>
  <c r="D475" i="4"/>
  <c r="I489"/>
  <c r="D467"/>
  <c r="D451"/>
  <c r="I497"/>
  <c r="I480"/>
  <c r="D459"/>
  <c r="V26" i="1"/>
  <c r="V301" i="4"/>
  <c r="I221"/>
  <c r="I204"/>
  <c r="I64"/>
  <c r="I73"/>
  <c r="I81"/>
  <c r="D475" i="1"/>
  <c r="I489"/>
  <c r="D467"/>
  <c r="I480"/>
  <c r="I497"/>
  <c r="I351"/>
  <c r="D313"/>
  <c r="D321"/>
  <c r="D329"/>
  <c r="I359"/>
  <c r="D337"/>
  <c r="I342"/>
  <c r="D498" i="4"/>
  <c r="D482"/>
  <c r="I459"/>
  <c r="I473"/>
  <c r="D490"/>
  <c r="I466"/>
  <c r="I448"/>
  <c r="I310"/>
  <c r="D222"/>
  <c r="I183"/>
  <c r="I197"/>
  <c r="I172"/>
  <c r="I190"/>
  <c r="D206"/>
  <c r="D214"/>
  <c r="D82"/>
  <c r="I43"/>
  <c r="I57"/>
  <c r="I50"/>
  <c r="D498" i="1"/>
  <c r="I448"/>
  <c r="I459"/>
  <c r="D459" s="1"/>
  <c r="D344"/>
  <c r="D352"/>
  <c r="I310"/>
  <c r="I335"/>
  <c r="D335" s="1"/>
  <c r="I328"/>
  <c r="D328" s="1"/>
  <c r="D360"/>
  <c r="I321"/>
  <c r="D483" i="4"/>
  <c r="I449"/>
  <c r="I472"/>
  <c r="D491"/>
  <c r="I458"/>
  <c r="I498"/>
  <c r="I467"/>
  <c r="I360"/>
  <c r="I320"/>
  <c r="I311"/>
  <c r="I222"/>
  <c r="I173"/>
  <c r="I191"/>
  <c r="D207"/>
  <c r="D215"/>
  <c r="I182"/>
  <c r="I196"/>
  <c r="I33"/>
  <c r="I82"/>
  <c r="I56"/>
  <c r="D491" i="1"/>
  <c r="I498"/>
  <c r="I449"/>
  <c r="D422"/>
  <c r="I380"/>
  <c r="I398"/>
  <c r="I429"/>
  <c r="I389"/>
  <c r="D414"/>
  <c r="I544" i="4"/>
  <c r="I519"/>
  <c r="I552"/>
  <c r="I533"/>
  <c r="I559"/>
  <c r="D568"/>
  <c r="I526"/>
  <c r="I421"/>
  <c r="D430"/>
  <c r="I381"/>
  <c r="I414"/>
  <c r="I395"/>
  <c r="I388"/>
  <c r="I406"/>
  <c r="D292"/>
  <c r="I250"/>
  <c r="I257"/>
  <c r="I283"/>
  <c r="D155"/>
  <c r="I106"/>
  <c r="I113"/>
  <c r="I131"/>
  <c r="I139"/>
  <c r="I559" i="1"/>
  <c r="I526"/>
  <c r="D568"/>
  <c r="I519"/>
  <c r="I533"/>
  <c r="D430"/>
  <c r="I388"/>
  <c r="I421"/>
  <c r="I381"/>
  <c r="I395"/>
  <c r="I568" i="4"/>
  <c r="I534"/>
  <c r="I560"/>
  <c r="I525"/>
  <c r="I543"/>
  <c r="I520"/>
  <c r="D520" s="1"/>
  <c r="I551"/>
  <c r="I422"/>
  <c r="I405"/>
  <c r="I382"/>
  <c r="I430"/>
  <c r="I413"/>
  <c r="I387"/>
  <c r="I258"/>
  <c r="I284"/>
  <c r="I292"/>
  <c r="I249"/>
  <c r="I121"/>
  <c r="I112"/>
  <c r="I130"/>
  <c r="I138"/>
  <c r="I155"/>
  <c r="I107"/>
  <c r="I568" i="1"/>
  <c r="I520"/>
  <c r="I534"/>
  <c r="I525"/>
  <c r="I430"/>
  <c r="I382"/>
  <c r="I396"/>
  <c r="I405"/>
  <c r="I387"/>
  <c r="I422"/>
  <c r="V25"/>
  <c r="I353" i="4"/>
  <c r="I343"/>
  <c r="D336"/>
  <c r="D334"/>
  <c r="D328"/>
  <c r="D326"/>
  <c r="D320"/>
  <c r="D318"/>
  <c r="D312"/>
  <c r="D310"/>
  <c r="D283"/>
  <c r="I276"/>
  <c r="I274"/>
  <c r="I267"/>
  <c r="I265"/>
  <c r="D259"/>
  <c r="D257"/>
  <c r="D251"/>
  <c r="D249"/>
  <c r="I243"/>
  <c r="I241"/>
  <c r="I215"/>
  <c r="I207"/>
  <c r="I205"/>
  <c r="D198"/>
  <c r="D196"/>
  <c r="D190"/>
  <c r="D188"/>
  <c r="D182"/>
  <c r="D180"/>
  <c r="D174"/>
  <c r="D172"/>
  <c r="I146"/>
  <c r="D138"/>
  <c r="D131"/>
  <c r="D129"/>
  <c r="D123"/>
  <c r="I115"/>
  <c r="D113"/>
  <c r="D107"/>
  <c r="I104"/>
  <c r="D72"/>
  <c r="D66"/>
  <c r="D56"/>
  <c r="D48"/>
  <c r="D40"/>
  <c r="I32"/>
  <c r="I567" i="1"/>
  <c r="I558"/>
  <c r="I551"/>
  <c r="I549"/>
  <c r="I543"/>
  <c r="D535"/>
  <c r="D533"/>
  <c r="D527"/>
  <c r="D525"/>
  <c r="D519"/>
  <c r="D517"/>
  <c r="D499"/>
  <c r="D490"/>
  <c r="D488"/>
  <c r="D482"/>
  <c r="D480"/>
  <c r="I473"/>
  <c r="I467"/>
  <c r="D464"/>
  <c r="D457"/>
  <c r="D451"/>
  <c r="D449"/>
  <c r="D428"/>
  <c r="D421"/>
  <c r="I414"/>
  <c r="I412"/>
  <c r="D405"/>
  <c r="I403"/>
  <c r="D403" s="1"/>
  <c r="D397"/>
  <c r="D395"/>
  <c r="D389"/>
  <c r="D387"/>
  <c r="D381"/>
  <c r="D379"/>
  <c r="D361" i="4"/>
  <c r="D359"/>
  <c r="D353"/>
  <c r="D351"/>
  <c r="D345"/>
  <c r="D343"/>
  <c r="I337"/>
  <c r="I335"/>
  <c r="I329"/>
  <c r="I327"/>
  <c r="I319"/>
  <c r="D223" l="1"/>
  <c r="I174"/>
  <c r="I42"/>
  <c r="I51"/>
  <c r="I345"/>
  <c r="I326"/>
  <c r="I48"/>
  <c r="I74"/>
  <c r="J20" i="5"/>
  <c r="F20"/>
  <c r="H20"/>
  <c r="E20"/>
  <c r="L20"/>
  <c r="J65"/>
  <c r="F65"/>
  <c r="L65"/>
  <c r="H65"/>
  <c r="E328"/>
  <c r="C328"/>
  <c r="I80" i="1"/>
  <c r="D33"/>
  <c r="D41"/>
  <c r="D73"/>
  <c r="D49"/>
  <c r="D57"/>
  <c r="D74"/>
  <c r="I43"/>
  <c r="I57"/>
  <c r="D66"/>
  <c r="D82"/>
  <c r="I32"/>
  <c r="I50"/>
  <c r="D222"/>
  <c r="D214"/>
  <c r="I172"/>
  <c r="I190"/>
  <c r="I197"/>
  <c r="I183"/>
  <c r="D206"/>
  <c r="I215"/>
  <c r="I180"/>
  <c r="I206"/>
  <c r="I223"/>
  <c r="I175"/>
  <c r="I189"/>
  <c r="I198"/>
  <c r="I213"/>
  <c r="D199"/>
  <c r="D175"/>
  <c r="D191"/>
  <c r="D183"/>
  <c r="I204"/>
  <c r="D204" s="1"/>
  <c r="I221"/>
  <c r="D220"/>
  <c r="D172"/>
  <c r="D180"/>
  <c r="D188"/>
  <c r="D196"/>
  <c r="D212"/>
  <c r="D282"/>
  <c r="I289"/>
  <c r="D250"/>
  <c r="D274"/>
  <c r="D242"/>
  <c r="D258"/>
  <c r="D266"/>
  <c r="D292"/>
  <c r="I283"/>
  <c r="I243"/>
  <c r="I268"/>
  <c r="I250"/>
  <c r="I276"/>
  <c r="I257"/>
  <c r="I266"/>
  <c r="I259"/>
  <c r="I241"/>
  <c r="D283"/>
  <c r="D291"/>
  <c r="I252"/>
  <c r="D275"/>
  <c r="D289"/>
  <c r="D241"/>
  <c r="D257"/>
  <c r="D265"/>
  <c r="D273"/>
  <c r="D281"/>
  <c r="D81" i="4"/>
  <c r="I72"/>
  <c r="I65"/>
  <c r="D65" s="1"/>
  <c r="D34"/>
  <c r="D42"/>
  <c r="D50"/>
  <c r="D58"/>
  <c r="I82" i="1"/>
  <c r="I33"/>
  <c r="I51"/>
  <c r="I42"/>
  <c r="I56"/>
  <c r="D67"/>
  <c r="I48"/>
  <c r="D48" s="1"/>
  <c r="I41"/>
  <c r="I74"/>
  <c r="D83"/>
  <c r="I59"/>
  <c r="I67"/>
  <c r="I34"/>
  <c r="D72"/>
  <c r="D56"/>
  <c r="D32"/>
  <c r="D40"/>
  <c r="D80"/>
  <c r="D64"/>
  <c r="D155"/>
  <c r="I120"/>
  <c r="D120" s="1"/>
  <c r="I146"/>
  <c r="I113"/>
  <c r="I139"/>
  <c r="I106"/>
  <c r="I131"/>
  <c r="I137"/>
  <c r="D106"/>
  <c r="D114"/>
  <c r="D122"/>
  <c r="D130"/>
  <c r="I144"/>
  <c r="D144"/>
  <c r="D104"/>
  <c r="D112"/>
  <c r="D128"/>
  <c r="D136"/>
  <c r="D152"/>
  <c r="I136"/>
  <c r="I153"/>
  <c r="D153" s="1"/>
  <c r="D107"/>
  <c r="D115"/>
  <c r="D123"/>
  <c r="D131"/>
  <c r="I145"/>
  <c r="D42"/>
  <c r="D50"/>
  <c r="D58"/>
  <c r="I72"/>
  <c r="D81"/>
  <c r="D34"/>
  <c r="I65"/>
  <c r="D65" s="1"/>
  <c r="I359" i="4"/>
  <c r="I342"/>
  <c r="D313"/>
  <c r="D321"/>
  <c r="D329"/>
  <c r="D337"/>
  <c r="I351"/>
  <c r="I196" i="1"/>
  <c r="I182"/>
  <c r="D207"/>
  <c r="I222"/>
  <c r="D215"/>
  <c r="I173"/>
  <c r="I191"/>
  <c r="D213"/>
  <c r="I220"/>
  <c r="D173"/>
  <c r="D181"/>
  <c r="D189"/>
  <c r="D197"/>
  <c r="D223"/>
  <c r="I174"/>
  <c r="I188"/>
  <c r="I199"/>
  <c r="I181"/>
  <c r="I207"/>
  <c r="I214"/>
  <c r="D221"/>
  <c r="D174"/>
  <c r="D190"/>
  <c r="D198"/>
  <c r="I205"/>
  <c r="D205" s="1"/>
  <c r="D182"/>
  <c r="I212"/>
  <c r="D260"/>
  <c r="I273"/>
  <c r="D252"/>
  <c r="D244"/>
  <c r="D268"/>
  <c r="I282"/>
  <c r="I290"/>
  <c r="I267"/>
  <c r="D267" s="1"/>
  <c r="I249"/>
  <c r="D249" s="1"/>
  <c r="I275"/>
  <c r="I258"/>
  <c r="I284"/>
  <c r="I292"/>
  <c r="I244"/>
  <c r="D284"/>
  <c r="I251"/>
  <c r="I265"/>
  <c r="I291"/>
  <c r="D276"/>
  <c r="I260"/>
  <c r="I242"/>
  <c r="D243"/>
  <c r="I281"/>
  <c r="I274"/>
  <c r="D251"/>
  <c r="D259"/>
  <c r="D290"/>
  <c r="I81"/>
  <c r="D35"/>
  <c r="I64"/>
  <c r="D51"/>
  <c r="D59"/>
  <c r="I73"/>
  <c r="D43"/>
  <c r="D73" i="4"/>
  <c r="I80"/>
  <c r="D33"/>
  <c r="D41"/>
  <c r="D49"/>
  <c r="D57"/>
  <c r="D557"/>
  <c r="D517"/>
  <c r="D525"/>
  <c r="D549"/>
  <c r="D533"/>
  <c r="D541"/>
  <c r="I138" i="1"/>
  <c r="D138" s="1"/>
  <c r="I155"/>
  <c r="I107"/>
  <c r="I130"/>
  <c r="I147"/>
  <c r="D147" s="1"/>
  <c r="I112"/>
  <c r="I121"/>
  <c r="D139"/>
  <c r="I105"/>
  <c r="I128"/>
  <c r="I154"/>
  <c r="I114"/>
  <c r="I123"/>
  <c r="I152"/>
  <c r="D145"/>
  <c r="D105"/>
  <c r="D113"/>
  <c r="D121"/>
  <c r="D129"/>
  <c r="D137"/>
  <c r="D154"/>
  <c r="I115"/>
  <c r="I122"/>
  <c r="I104"/>
  <c r="I129"/>
  <c r="D146"/>
  <c r="E65" i="5" l="1"/>
  <c r="C65"/>
  <c r="AC64" s="1"/>
  <c r="H64" l="1"/>
  <c r="E64"/>
  <c r="L64"/>
  <c r="F64"/>
  <c r="C64" l="1"/>
  <c r="AA228" i="4" l="1"/>
  <c r="Z229"/>
  <c r="AA229"/>
  <c r="Z230"/>
  <c r="AA230"/>
  <c r="AA231"/>
  <c r="Z232"/>
  <c r="AA232"/>
  <c r="AA233"/>
  <c r="Z234"/>
  <c r="AA234"/>
  <c r="AA235"/>
  <c r="AB228"/>
  <c r="AC228"/>
  <c r="F228"/>
  <c r="C228" s="1"/>
  <c r="E228"/>
  <c r="AA368" i="1"/>
  <c r="AA370"/>
  <c r="AA371"/>
  <c r="AA373"/>
  <c r="AB371"/>
  <c r="AB370"/>
  <c r="AB369"/>
  <c r="AB373"/>
  <c r="AB368"/>
  <c r="AB367"/>
  <c r="AB372"/>
  <c r="AB366"/>
  <c r="AA24"/>
  <c r="AB20"/>
  <c r="AB22"/>
  <c r="AB24"/>
  <c r="AB26"/>
  <c r="AB21"/>
  <c r="AB23"/>
  <c r="AB25"/>
  <c r="AB27"/>
  <c r="Z160" i="4"/>
  <c r="AA160"/>
  <c r="AA161"/>
  <c r="Z162"/>
  <c r="AA162"/>
  <c r="Z164"/>
  <c r="AA164"/>
  <c r="AA165"/>
  <c r="Z166"/>
  <c r="AA166"/>
  <c r="AB167"/>
  <c r="AC167"/>
  <c r="F167"/>
  <c r="H167"/>
  <c r="AB166"/>
  <c r="AC166"/>
  <c r="AB164"/>
  <c r="AC164"/>
  <c r="F164"/>
  <c r="H164"/>
  <c r="AB163"/>
  <c r="AC163"/>
  <c r="AA91"/>
  <c r="Z92"/>
  <c r="AA92"/>
  <c r="AA93"/>
  <c r="Z94"/>
  <c r="AA94"/>
  <c r="AA95"/>
  <c r="Z96"/>
  <c r="AA96"/>
  <c r="AA97"/>
  <c r="Z98"/>
  <c r="AA98"/>
  <c r="AB96"/>
  <c r="AC96"/>
  <c r="F96"/>
  <c r="H96"/>
  <c r="AB95"/>
  <c r="AC95"/>
  <c r="AB94"/>
  <c r="AC94"/>
  <c r="F94"/>
  <c r="H94"/>
  <c r="AB93"/>
  <c r="AC93"/>
  <c r="AA435" i="1"/>
  <c r="AA436"/>
  <c r="AA438"/>
  <c r="AA440"/>
  <c r="AA442"/>
  <c r="AB441"/>
  <c r="AC441"/>
  <c r="H441"/>
  <c r="F441"/>
  <c r="Q441"/>
  <c r="AB440"/>
  <c r="AC440"/>
  <c r="AB437"/>
  <c r="AC437"/>
  <c r="F437"/>
  <c r="H437"/>
  <c r="C437" s="1"/>
  <c r="AB436"/>
  <c r="AC436"/>
  <c r="AC371"/>
  <c r="F371"/>
  <c r="H371"/>
  <c r="C371"/>
  <c r="AC370"/>
  <c r="AC368"/>
  <c r="F368"/>
  <c r="H368"/>
  <c r="C368" s="1"/>
  <c r="AC367"/>
  <c r="AB98" i="4"/>
  <c r="AC98"/>
  <c r="F98"/>
  <c r="H98"/>
  <c r="AB97"/>
  <c r="AC97"/>
  <c r="AA505" i="1"/>
  <c r="AA507"/>
  <c r="AA508"/>
  <c r="AA510"/>
  <c r="AB506"/>
  <c r="AC506"/>
  <c r="H506"/>
  <c r="F506"/>
  <c r="AB504"/>
  <c r="AC504"/>
  <c r="F504"/>
  <c r="H504"/>
  <c r="AC373"/>
  <c r="H373"/>
  <c r="F373"/>
  <c r="Q373"/>
  <c r="AA228"/>
  <c r="AA229"/>
  <c r="AA230"/>
  <c r="AA231"/>
  <c r="AA232"/>
  <c r="AA233"/>
  <c r="AA234"/>
  <c r="AB231"/>
  <c r="AC231"/>
  <c r="H231"/>
  <c r="F231"/>
  <c r="AA160"/>
  <c r="AA161"/>
  <c r="AA163"/>
  <c r="AA165"/>
  <c r="Z167"/>
  <c r="AA167"/>
  <c r="AB165"/>
  <c r="AC165"/>
  <c r="H165"/>
  <c r="F165"/>
  <c r="Q165"/>
  <c r="AB232"/>
  <c r="AC232"/>
  <c r="H232"/>
  <c r="F232"/>
  <c r="AB229"/>
  <c r="AC229"/>
  <c r="F229"/>
  <c r="H229"/>
  <c r="AB228"/>
  <c r="AC228"/>
  <c r="AB167"/>
  <c r="AC167"/>
  <c r="F167"/>
  <c r="H167"/>
  <c r="Q167" s="1"/>
  <c r="AB166"/>
  <c r="AC166"/>
  <c r="AB162"/>
  <c r="AC162"/>
  <c r="F162"/>
  <c r="H162"/>
  <c r="C162" s="1"/>
  <c r="AB161"/>
  <c r="AC161"/>
  <c r="AA91"/>
  <c r="AA92"/>
  <c r="AA95"/>
  <c r="AA96"/>
  <c r="AA97"/>
  <c r="AA98"/>
  <c r="AB98"/>
  <c r="AC98"/>
  <c r="H98"/>
  <c r="F98"/>
  <c r="Q98" s="1"/>
  <c r="AB97"/>
  <c r="AC97"/>
  <c r="AB91"/>
  <c r="AC91"/>
  <c r="H91"/>
  <c r="F91"/>
  <c r="H163" i="4"/>
  <c r="F163"/>
  <c r="H95"/>
  <c r="F95"/>
  <c r="AB510" i="1"/>
  <c r="AC510"/>
  <c r="H510"/>
  <c r="F510"/>
  <c r="F436"/>
  <c r="H436"/>
  <c r="AB435"/>
  <c r="AC435"/>
  <c r="F435"/>
  <c r="H435"/>
  <c r="Q435" s="1"/>
  <c r="AB233"/>
  <c r="AC233"/>
  <c r="F233"/>
  <c r="H233"/>
  <c r="AB507"/>
  <c r="AC507"/>
  <c r="H507"/>
  <c r="F507"/>
  <c r="C507" s="1"/>
  <c r="H228"/>
  <c r="F228"/>
  <c r="AB95"/>
  <c r="AC95"/>
  <c r="H95"/>
  <c r="F95"/>
  <c r="C95" s="1"/>
  <c r="AA297" i="4"/>
  <c r="Z298"/>
  <c r="AA298"/>
  <c r="AA299"/>
  <c r="AA300"/>
  <c r="AA301"/>
  <c r="AA302"/>
  <c r="AA303"/>
  <c r="Z304"/>
  <c r="AA304"/>
  <c r="AB303"/>
  <c r="AC303"/>
  <c r="F303"/>
  <c r="H303"/>
  <c r="AB302"/>
  <c r="AC302"/>
  <c r="AC369" i="1"/>
  <c r="H369"/>
  <c r="F369"/>
  <c r="L369"/>
  <c r="AB164"/>
  <c r="AC164"/>
  <c r="F164"/>
  <c r="H164"/>
  <c r="AB163"/>
  <c r="AC163"/>
  <c r="H97" i="4"/>
  <c r="F97"/>
  <c r="AC372" i="1"/>
  <c r="H372"/>
  <c r="F372"/>
  <c r="AB96"/>
  <c r="AC96"/>
  <c r="H96"/>
  <c r="F96"/>
  <c r="AB91" i="4"/>
  <c r="AC91"/>
  <c r="H91"/>
  <c r="F91"/>
  <c r="F161" i="1"/>
  <c r="Q161" s="1"/>
  <c r="H161"/>
  <c r="AB160"/>
  <c r="AC160"/>
  <c r="H367"/>
  <c r="F367"/>
  <c r="AB93"/>
  <c r="AC93"/>
  <c r="F93"/>
  <c r="H93"/>
  <c r="AB92"/>
  <c r="AC92"/>
  <c r="AB438"/>
  <c r="AC438"/>
  <c r="H438"/>
  <c r="F438"/>
  <c r="AB304" i="4"/>
  <c r="AC304"/>
  <c r="F304"/>
  <c r="H304"/>
  <c r="AB299"/>
  <c r="AC299"/>
  <c r="F299"/>
  <c r="H299"/>
  <c r="AB298"/>
  <c r="AC298"/>
  <c r="AB162"/>
  <c r="AC162"/>
  <c r="H162"/>
  <c r="F162"/>
  <c r="H93"/>
  <c r="F93"/>
  <c r="L437" i="1"/>
  <c r="AB442"/>
  <c r="AC442"/>
  <c r="AB235" i="4"/>
  <c r="AC235"/>
  <c r="AB235" i="1"/>
  <c r="AC235"/>
  <c r="Z25" i="4"/>
  <c r="AA25"/>
  <c r="Z21"/>
  <c r="AA21"/>
  <c r="AB297"/>
  <c r="AC297"/>
  <c r="F297"/>
  <c r="H297"/>
  <c r="AB165"/>
  <c r="AC165"/>
  <c r="H165"/>
  <c r="F165"/>
  <c r="H442" i="1"/>
  <c r="F442"/>
  <c r="AB439"/>
  <c r="AC439"/>
  <c r="H439"/>
  <c r="F439"/>
  <c r="C372"/>
  <c r="F370"/>
  <c r="H370"/>
  <c r="AC366"/>
  <c r="H366"/>
  <c r="F366"/>
  <c r="AB511"/>
  <c r="AC511"/>
  <c r="F511"/>
  <c r="H511"/>
  <c r="AB505"/>
  <c r="AC505"/>
  <c r="F505"/>
  <c r="H505"/>
  <c r="Q436"/>
  <c r="L436"/>
  <c r="Q371"/>
  <c r="H166"/>
  <c r="F166"/>
  <c r="L233"/>
  <c r="AB230"/>
  <c r="AC230"/>
  <c r="C228"/>
  <c r="F163"/>
  <c r="H163"/>
  <c r="F160"/>
  <c r="H160"/>
  <c r="F92"/>
  <c r="H92"/>
  <c r="Q92" s="1"/>
  <c r="H166" i="4"/>
  <c r="F166"/>
  <c r="AB160"/>
  <c r="AC160"/>
  <c r="H160"/>
  <c r="F160"/>
  <c r="AB92"/>
  <c r="AC92"/>
  <c r="H92"/>
  <c r="F92"/>
  <c r="C92" s="1"/>
  <c r="H440" i="1"/>
  <c r="F440"/>
  <c r="H235"/>
  <c r="F235"/>
  <c r="L235"/>
  <c r="H230"/>
  <c r="F230"/>
  <c r="L230"/>
  <c r="AB300" i="4"/>
  <c r="AC300"/>
  <c r="F300"/>
  <c r="H300"/>
  <c r="Q163" i="1"/>
  <c r="AB161" i="4"/>
  <c r="AC161"/>
  <c r="H161"/>
  <c r="F161"/>
  <c r="AB234" i="1"/>
  <c r="AC234"/>
  <c r="H234"/>
  <c r="F234"/>
  <c r="AB94"/>
  <c r="AC94"/>
  <c r="H94"/>
  <c r="F94"/>
  <c r="L94"/>
  <c r="F302" i="4"/>
  <c r="H302"/>
  <c r="AB301"/>
  <c r="AC301"/>
  <c r="Q98"/>
  <c r="Q164" i="1"/>
  <c r="Z366" i="4"/>
  <c r="AA366"/>
  <c r="Z368"/>
  <c r="AA368"/>
  <c r="Z370"/>
  <c r="AA370"/>
  <c r="AA371"/>
  <c r="Z372"/>
  <c r="AA372"/>
  <c r="AB366"/>
  <c r="AC366"/>
  <c r="F366"/>
  <c r="H366"/>
  <c r="AA20"/>
  <c r="AA22"/>
  <c r="Z23"/>
  <c r="AA23"/>
  <c r="AA24"/>
  <c r="Z27"/>
  <c r="AA27"/>
  <c r="AB27"/>
  <c r="AC27"/>
  <c r="AA297" i="1"/>
  <c r="AA298"/>
  <c r="AA300"/>
  <c r="AA303"/>
  <c r="AB304"/>
  <c r="AC304"/>
  <c r="AC27"/>
  <c r="AB508"/>
  <c r="AB509"/>
  <c r="AC20"/>
  <c r="E20"/>
  <c r="H20"/>
  <c r="L20"/>
  <c r="F20"/>
  <c r="J20"/>
  <c r="AC21"/>
  <c r="E21"/>
  <c r="H21"/>
  <c r="L21"/>
  <c r="F21"/>
  <c r="J21"/>
  <c r="AC22"/>
  <c r="E22"/>
  <c r="H22"/>
  <c r="L22"/>
  <c r="F22"/>
  <c r="J22"/>
  <c r="AC23"/>
  <c r="E23"/>
  <c r="H23"/>
  <c r="L23"/>
  <c r="F23"/>
  <c r="J23"/>
  <c r="AC24"/>
  <c r="E24"/>
  <c r="H24"/>
  <c r="L24"/>
  <c r="F24"/>
  <c r="J24"/>
  <c r="AC25"/>
  <c r="E25"/>
  <c r="F25"/>
  <c r="J25"/>
  <c r="H25"/>
  <c r="L25"/>
  <c r="AC26"/>
  <c r="E26"/>
  <c r="F26"/>
  <c r="J26"/>
  <c r="H26"/>
  <c r="L26"/>
  <c r="E27"/>
  <c r="F27"/>
  <c r="J27"/>
  <c r="H27"/>
  <c r="L27"/>
  <c r="E91"/>
  <c r="C91"/>
  <c r="J91"/>
  <c r="L91"/>
  <c r="E92"/>
  <c r="L92"/>
  <c r="J92"/>
  <c r="E93"/>
  <c r="J93"/>
  <c r="L93"/>
  <c r="E94"/>
  <c r="C94"/>
  <c r="J94"/>
  <c r="E95"/>
  <c r="L95"/>
  <c r="J95"/>
  <c r="E96"/>
  <c r="J96"/>
  <c r="L96"/>
  <c r="E97"/>
  <c r="F97"/>
  <c r="H97"/>
  <c r="L97"/>
  <c r="J97"/>
  <c r="E98"/>
  <c r="L98"/>
  <c r="J98"/>
  <c r="E160"/>
  <c r="J160"/>
  <c r="L160"/>
  <c r="E161"/>
  <c r="L161"/>
  <c r="J161"/>
  <c r="E162"/>
  <c r="J162"/>
  <c r="L162"/>
  <c r="AC508"/>
  <c r="F508"/>
  <c r="H508"/>
  <c r="C508" s="1"/>
  <c r="AB229" i="4"/>
  <c r="AC229"/>
  <c r="E229"/>
  <c r="F229"/>
  <c r="C229" s="1"/>
  <c r="AB230"/>
  <c r="AC230"/>
  <c r="E230"/>
  <c r="F230"/>
  <c r="C230" s="1"/>
  <c r="AB231"/>
  <c r="AC231"/>
  <c r="E231"/>
  <c r="F231"/>
  <c r="C231" s="1"/>
  <c r="AB232"/>
  <c r="AC232"/>
  <c r="E232"/>
  <c r="F232"/>
  <c r="C232" s="1"/>
  <c r="AB233"/>
  <c r="AC233"/>
  <c r="E233"/>
  <c r="F233"/>
  <c r="C233" s="1"/>
  <c r="AB234"/>
  <c r="AC234"/>
  <c r="E234"/>
  <c r="F234"/>
  <c r="C234" s="1"/>
  <c r="E235"/>
  <c r="F235"/>
  <c r="C235" s="1"/>
  <c r="AB367"/>
  <c r="AC367"/>
  <c r="F367"/>
  <c r="H367"/>
  <c r="AA435"/>
  <c r="Z436"/>
  <c r="AA436"/>
  <c r="Z437"/>
  <c r="AA437"/>
  <c r="Z438"/>
  <c r="AA438"/>
  <c r="Z440"/>
  <c r="AA440"/>
  <c r="AA441"/>
  <c r="Z442"/>
  <c r="AA442"/>
  <c r="AB437"/>
  <c r="AC437"/>
  <c r="H437"/>
  <c r="F437"/>
  <c r="AB368"/>
  <c r="AC368"/>
  <c r="F368"/>
  <c r="H368"/>
  <c r="AB436"/>
  <c r="AC436"/>
  <c r="F436"/>
  <c r="H436"/>
  <c r="Q436" s="1"/>
  <c r="AB435"/>
  <c r="AC435"/>
  <c r="AB369"/>
  <c r="AC369"/>
  <c r="F369"/>
  <c r="H369"/>
  <c r="AB373"/>
  <c r="AC373"/>
  <c r="E163" i="1"/>
  <c r="J163"/>
  <c r="L163"/>
  <c r="E164"/>
  <c r="L164"/>
  <c r="J164"/>
  <c r="E165"/>
  <c r="L165"/>
  <c r="J165"/>
  <c r="E166"/>
  <c r="J166"/>
  <c r="L166"/>
  <c r="E167"/>
  <c r="J167"/>
  <c r="L167"/>
  <c r="E228"/>
  <c r="L228"/>
  <c r="J228"/>
  <c r="E229"/>
  <c r="L229"/>
  <c r="J229"/>
  <c r="E230"/>
  <c r="J230"/>
  <c r="E231"/>
  <c r="J231"/>
  <c r="L231"/>
  <c r="E232"/>
  <c r="J232"/>
  <c r="L232"/>
  <c r="E233"/>
  <c r="J233"/>
  <c r="E234"/>
  <c r="J234"/>
  <c r="L234"/>
  <c r="E235"/>
  <c r="J235"/>
  <c r="AB297"/>
  <c r="AC297"/>
  <c r="E297"/>
  <c r="H297"/>
  <c r="L297"/>
  <c r="F297"/>
  <c r="J297"/>
  <c r="AB298"/>
  <c r="AC298"/>
  <c r="E298"/>
  <c r="F298"/>
  <c r="J298"/>
  <c r="H298"/>
  <c r="L298"/>
  <c r="AB299"/>
  <c r="AC299"/>
  <c r="E299"/>
  <c r="H299"/>
  <c r="L299"/>
  <c r="F299"/>
  <c r="J299"/>
  <c r="AB300"/>
  <c r="AC300"/>
  <c r="E300"/>
  <c r="H300"/>
  <c r="L300"/>
  <c r="F300"/>
  <c r="J300"/>
  <c r="AB301"/>
  <c r="AC301"/>
  <c r="E301"/>
  <c r="F301"/>
  <c r="J301"/>
  <c r="H301"/>
  <c r="L301"/>
  <c r="AB302"/>
  <c r="AC302"/>
  <c r="E302"/>
  <c r="F302"/>
  <c r="J302"/>
  <c r="H302"/>
  <c r="L302"/>
  <c r="AB303"/>
  <c r="AC303"/>
  <c r="E303"/>
  <c r="F303"/>
  <c r="J303"/>
  <c r="H303"/>
  <c r="L303"/>
  <c r="E304"/>
  <c r="H304"/>
  <c r="L304"/>
  <c r="F304"/>
  <c r="J304"/>
  <c r="E366"/>
  <c r="L366"/>
  <c r="J366"/>
  <c r="E367"/>
  <c r="L367"/>
  <c r="J367"/>
  <c r="E368"/>
  <c r="L368"/>
  <c r="J368"/>
  <c r="E369"/>
  <c r="J369"/>
  <c r="E370"/>
  <c r="L370"/>
  <c r="J370"/>
  <c r="E371"/>
  <c r="J371"/>
  <c r="L371"/>
  <c r="E372"/>
  <c r="L372"/>
  <c r="J372"/>
  <c r="E373"/>
  <c r="L373"/>
  <c r="J373"/>
  <c r="E435"/>
  <c r="J435"/>
  <c r="L435"/>
  <c r="E436"/>
  <c r="J436"/>
  <c r="E437"/>
  <c r="J437"/>
  <c r="E438"/>
  <c r="J438"/>
  <c r="L438"/>
  <c r="E439"/>
  <c r="J439"/>
  <c r="L439"/>
  <c r="E440"/>
  <c r="C440"/>
  <c r="L440"/>
  <c r="J440"/>
  <c r="E441"/>
  <c r="L441"/>
  <c r="J441"/>
  <c r="E442"/>
  <c r="L442"/>
  <c r="J442"/>
  <c r="E504"/>
  <c r="Q504"/>
  <c r="L504"/>
  <c r="J504"/>
  <c r="E505"/>
  <c r="Q505"/>
  <c r="L505"/>
  <c r="J505"/>
  <c r="E506"/>
  <c r="J506"/>
  <c r="L506"/>
  <c r="E507"/>
  <c r="L507"/>
  <c r="J507"/>
  <c r="E508"/>
  <c r="L508"/>
  <c r="J508"/>
  <c r="AC509"/>
  <c r="E509"/>
  <c r="F509"/>
  <c r="H509"/>
  <c r="J509"/>
  <c r="L509"/>
  <c r="E510"/>
  <c r="J510"/>
  <c r="L510"/>
  <c r="E511"/>
  <c r="L511"/>
  <c r="J511"/>
  <c r="AB20" i="4"/>
  <c r="AC20"/>
  <c r="E20"/>
  <c r="H20"/>
  <c r="L20"/>
  <c r="F20"/>
  <c r="J20"/>
  <c r="AB21"/>
  <c r="AC21"/>
  <c r="E21"/>
  <c r="F21"/>
  <c r="J21"/>
  <c r="H21"/>
  <c r="L21"/>
  <c r="AB22"/>
  <c r="AC22"/>
  <c r="E22"/>
  <c r="H22"/>
  <c r="L22"/>
  <c r="F22"/>
  <c r="J22"/>
  <c r="AB23"/>
  <c r="AC23"/>
  <c r="E23"/>
  <c r="F23"/>
  <c r="J23"/>
  <c r="H23"/>
  <c r="L23"/>
  <c r="AB24"/>
  <c r="AC24"/>
  <c r="E24"/>
  <c r="H24"/>
  <c r="L24"/>
  <c r="F24"/>
  <c r="J24"/>
  <c r="AB25"/>
  <c r="AC25"/>
  <c r="E25"/>
  <c r="F25"/>
  <c r="J25"/>
  <c r="H25"/>
  <c r="L25"/>
  <c r="AB26"/>
  <c r="AC26"/>
  <c r="E26"/>
  <c r="H26"/>
  <c r="L26"/>
  <c r="F26"/>
  <c r="J26"/>
  <c r="E27"/>
  <c r="F27"/>
  <c r="J27"/>
  <c r="H27"/>
  <c r="L27"/>
  <c r="E91"/>
  <c r="L91"/>
  <c r="J91"/>
  <c r="E92"/>
  <c r="J92"/>
  <c r="L92"/>
  <c r="E93"/>
  <c r="L93"/>
  <c r="J93"/>
  <c r="E94"/>
  <c r="J94"/>
  <c r="L94"/>
  <c r="E95"/>
  <c r="L95"/>
  <c r="J95"/>
  <c r="E96"/>
  <c r="J96"/>
  <c r="L96"/>
  <c r="E97"/>
  <c r="L97"/>
  <c r="J97"/>
  <c r="E98"/>
  <c r="J98"/>
  <c r="L98"/>
  <c r="E160"/>
  <c r="J160"/>
  <c r="L160"/>
  <c r="E161"/>
  <c r="L161"/>
  <c r="J161"/>
  <c r="E162"/>
  <c r="L162"/>
  <c r="E163"/>
  <c r="J163"/>
  <c r="L163"/>
  <c r="E164"/>
  <c r="J164"/>
  <c r="L164"/>
  <c r="E165"/>
  <c r="J165"/>
  <c r="L165"/>
  <c r="E166"/>
  <c r="L166"/>
  <c r="J166"/>
  <c r="E167"/>
  <c r="L167"/>
  <c r="J167"/>
  <c r="E297"/>
  <c r="L297"/>
  <c r="J297"/>
  <c r="E298"/>
  <c r="F298"/>
  <c r="H298"/>
  <c r="L298"/>
  <c r="J298"/>
  <c r="E299"/>
  <c r="J299"/>
  <c r="L299"/>
  <c r="E300"/>
  <c r="J300"/>
  <c r="L300"/>
  <c r="E301"/>
  <c r="H301"/>
  <c r="L301"/>
  <c r="F301"/>
  <c r="C301" s="1"/>
  <c r="J301"/>
  <c r="E302"/>
  <c r="J302"/>
  <c r="L302"/>
  <c r="E303"/>
  <c r="L303"/>
  <c r="J303"/>
  <c r="E304"/>
  <c r="J304"/>
  <c r="L304"/>
  <c r="E366"/>
  <c r="L366"/>
  <c r="J366"/>
  <c r="F435"/>
  <c r="H435"/>
  <c r="F373"/>
  <c r="H373"/>
  <c r="AB372"/>
  <c r="AC372"/>
  <c r="AB370"/>
  <c r="AB371"/>
  <c r="AB438"/>
  <c r="AC438"/>
  <c r="F438"/>
  <c r="H438"/>
  <c r="AB439"/>
  <c r="AC439"/>
  <c r="H439"/>
  <c r="F439"/>
  <c r="E367"/>
  <c r="L367"/>
  <c r="J367"/>
  <c r="E368"/>
  <c r="J368"/>
  <c r="L368"/>
  <c r="E369"/>
  <c r="L369"/>
  <c r="J369"/>
  <c r="AC370"/>
  <c r="E370"/>
  <c r="F370"/>
  <c r="H370"/>
  <c r="L370"/>
  <c r="J370"/>
  <c r="AC371"/>
  <c r="E371"/>
  <c r="F371"/>
  <c r="H371"/>
  <c r="L371"/>
  <c r="J371"/>
  <c r="E372"/>
  <c r="F372"/>
  <c r="H372"/>
  <c r="L372"/>
  <c r="J372"/>
  <c r="E373"/>
  <c r="L373"/>
  <c r="J373"/>
  <c r="E435"/>
  <c r="L435"/>
  <c r="J435"/>
  <c r="E436"/>
  <c r="J436"/>
  <c r="L436"/>
  <c r="E437"/>
  <c r="C437"/>
  <c r="L437"/>
  <c r="J437"/>
  <c r="AB440"/>
  <c r="AC440"/>
  <c r="F440"/>
  <c r="H440"/>
  <c r="AA111" i="5"/>
  <c r="AB109"/>
  <c r="AB110"/>
  <c r="AB108"/>
  <c r="AB111"/>
  <c r="AA162" i="19"/>
  <c r="AA165"/>
  <c r="Z166"/>
  <c r="AA166"/>
  <c r="AA167"/>
  <c r="AB163"/>
  <c r="AB166"/>
  <c r="AB162"/>
  <c r="AB167"/>
  <c r="AB160"/>
  <c r="AB164"/>
  <c r="AB161"/>
  <c r="AB165"/>
  <c r="AA154" i="5"/>
  <c r="AB153"/>
  <c r="AB155"/>
  <c r="AB152"/>
  <c r="AB154"/>
  <c r="AA25" i="19"/>
  <c r="AB24"/>
  <c r="AB21"/>
  <c r="AB25"/>
  <c r="AB27"/>
  <c r="AB23"/>
  <c r="AB20"/>
  <c r="AB22"/>
  <c r="AB26"/>
  <c r="AA92"/>
  <c r="Z96"/>
  <c r="AA96"/>
  <c r="AA97"/>
  <c r="AA98"/>
  <c r="AB93"/>
  <c r="AB98"/>
  <c r="AB95"/>
  <c r="AB91"/>
  <c r="AB96"/>
  <c r="AB94"/>
  <c r="AB97"/>
  <c r="Z440"/>
  <c r="AA440"/>
  <c r="AA442"/>
  <c r="AB436"/>
  <c r="AB438"/>
  <c r="AB442"/>
  <c r="AB440"/>
  <c r="AB437"/>
  <c r="AB439"/>
  <c r="AB435"/>
  <c r="AB441"/>
  <c r="AA197" i="5"/>
  <c r="AB196"/>
  <c r="AB199"/>
  <c r="AB197"/>
  <c r="AB198"/>
  <c r="AC167" i="19"/>
  <c r="F167"/>
  <c r="H167"/>
  <c r="AC166"/>
  <c r="AC162"/>
  <c r="F162"/>
  <c r="H162"/>
  <c r="AC161"/>
  <c r="AA297"/>
  <c r="AA298"/>
  <c r="AA302"/>
  <c r="AB297"/>
  <c r="AC297"/>
  <c r="F297"/>
  <c r="H297"/>
  <c r="Z228"/>
  <c r="AA228"/>
  <c r="AA230"/>
  <c r="AA231"/>
  <c r="AA233"/>
  <c r="AB229"/>
  <c r="AC229"/>
  <c r="F229"/>
  <c r="H229"/>
  <c r="AB228"/>
  <c r="AC228"/>
  <c r="AA504" i="4"/>
  <c r="Z505"/>
  <c r="AA505"/>
  <c r="AA506"/>
  <c r="Z507"/>
  <c r="AA507"/>
  <c r="AA508"/>
  <c r="Z509"/>
  <c r="AA509"/>
  <c r="AA510"/>
  <c r="Z511"/>
  <c r="AA511"/>
  <c r="AB504"/>
  <c r="AC504"/>
  <c r="F504"/>
  <c r="H504"/>
  <c r="AC440" i="19"/>
  <c r="F440"/>
  <c r="H440"/>
  <c r="AC439"/>
  <c r="AC436"/>
  <c r="F436"/>
  <c r="H436"/>
  <c r="AC435"/>
  <c r="AB300"/>
  <c r="AC300"/>
  <c r="F300"/>
  <c r="H300"/>
  <c r="AB299"/>
  <c r="AC299"/>
  <c r="AC165"/>
  <c r="F165"/>
  <c r="H165"/>
  <c r="AC164"/>
  <c r="AB441" i="4"/>
  <c r="AC441"/>
  <c r="H441"/>
  <c r="F441"/>
  <c r="AB231" i="19"/>
  <c r="AC231"/>
  <c r="F231"/>
  <c r="H231"/>
  <c r="AB230"/>
  <c r="AC230"/>
  <c r="AB507" i="4"/>
  <c r="AC507"/>
  <c r="F507"/>
  <c r="H507"/>
  <c r="AB506"/>
  <c r="AC506"/>
  <c r="AB232" i="19"/>
  <c r="AC232"/>
  <c r="F232"/>
  <c r="H232"/>
  <c r="AB442" i="4"/>
  <c r="AC442"/>
  <c r="H442"/>
  <c r="F442"/>
  <c r="AA504" i="19"/>
  <c r="Z506"/>
  <c r="AA506"/>
  <c r="AA509"/>
  <c r="AA510"/>
  <c r="AA511"/>
  <c r="AB510"/>
  <c r="AC510"/>
  <c r="F510"/>
  <c r="H510"/>
  <c r="AB509"/>
  <c r="AC509"/>
  <c r="AB508" i="4"/>
  <c r="AC508"/>
  <c r="F508"/>
  <c r="H508"/>
  <c r="F506"/>
  <c r="H506"/>
  <c r="AB505"/>
  <c r="AC505"/>
  <c r="F166" i="19"/>
  <c r="H166"/>
  <c r="F509"/>
  <c r="H509"/>
  <c r="AB508"/>
  <c r="AC508"/>
  <c r="AA366"/>
  <c r="AA367"/>
  <c r="AA368"/>
  <c r="AA369"/>
  <c r="Z370"/>
  <c r="AA370"/>
  <c r="AA371"/>
  <c r="AA372"/>
  <c r="Z373"/>
  <c r="AA373"/>
  <c r="AB371"/>
  <c r="AC371"/>
  <c r="F371"/>
  <c r="H371"/>
  <c r="AB370"/>
  <c r="AC370"/>
  <c r="F435"/>
  <c r="H435"/>
  <c r="AC198" i="5"/>
  <c r="F198"/>
  <c r="H198"/>
  <c r="AC197"/>
  <c r="AB369" i="19"/>
  <c r="AC369"/>
  <c r="F369"/>
  <c r="H369"/>
  <c r="AB368"/>
  <c r="AC368"/>
  <c r="AC111" i="5"/>
  <c r="F111"/>
  <c r="H111"/>
  <c r="AC110"/>
  <c r="AB372" i="19"/>
  <c r="AC372"/>
  <c r="F372"/>
  <c r="H372"/>
  <c r="AB367"/>
  <c r="AC367"/>
  <c r="F367"/>
  <c r="H367"/>
  <c r="AB366"/>
  <c r="AC366"/>
  <c r="AB298"/>
  <c r="AC298"/>
  <c r="F298"/>
  <c r="H298"/>
  <c r="AC97"/>
  <c r="F97"/>
  <c r="H97"/>
  <c r="AC96"/>
  <c r="AB92"/>
  <c r="AC92"/>
  <c r="F92"/>
  <c r="H92"/>
  <c r="AC91"/>
  <c r="F508"/>
  <c r="H508"/>
  <c r="AB507"/>
  <c r="AC507"/>
  <c r="AC93"/>
  <c r="F93"/>
  <c r="H93"/>
  <c r="AB235"/>
  <c r="AC235"/>
  <c r="F235"/>
  <c r="H235"/>
  <c r="AB234"/>
  <c r="AC234"/>
  <c r="F230"/>
  <c r="H230"/>
  <c r="AC199" i="5"/>
  <c r="AB373" i="19"/>
  <c r="AC373"/>
  <c r="AB304"/>
  <c r="AC304"/>
  <c r="AC98"/>
  <c r="AC155" i="5"/>
  <c r="AB511" i="19"/>
  <c r="AC511"/>
  <c r="E438" i="4"/>
  <c r="L438"/>
  <c r="J438"/>
  <c r="E439"/>
  <c r="J439"/>
  <c r="L439"/>
  <c r="E440"/>
  <c r="J440"/>
  <c r="L440"/>
  <c r="AC437" i="19"/>
  <c r="F437"/>
  <c r="H437"/>
  <c r="E437"/>
  <c r="AB301"/>
  <c r="AC301"/>
  <c r="F301"/>
  <c r="H301"/>
  <c r="F228"/>
  <c r="H228"/>
  <c r="AB505"/>
  <c r="AC505"/>
  <c r="F505"/>
  <c r="H505"/>
  <c r="AB504"/>
  <c r="AC504"/>
  <c r="F439"/>
  <c r="H439"/>
  <c r="AC438"/>
  <c r="F299"/>
  <c r="H299"/>
  <c r="E299"/>
  <c r="F164"/>
  <c r="H164"/>
  <c r="AC163"/>
  <c r="AB510" i="4"/>
  <c r="AC510"/>
  <c r="F510"/>
  <c r="H510"/>
  <c r="AB509"/>
  <c r="AC509"/>
  <c r="F366" i="19"/>
  <c r="H366"/>
  <c r="AB506"/>
  <c r="AC506"/>
  <c r="F506"/>
  <c r="H506"/>
  <c r="F368"/>
  <c r="H368"/>
  <c r="F96"/>
  <c r="H96"/>
  <c r="AC95"/>
  <c r="F507"/>
  <c r="H507"/>
  <c r="F155" i="5"/>
  <c r="H155"/>
  <c r="AC154"/>
  <c r="AC153"/>
  <c r="F153"/>
  <c r="H153"/>
  <c r="AC152"/>
  <c r="F511" i="19"/>
  <c r="H511"/>
  <c r="F110" i="5"/>
  <c r="H110"/>
  <c r="AC109"/>
  <c r="F438" i="19"/>
  <c r="H438"/>
  <c r="F199" i="5"/>
  <c r="H199"/>
  <c r="AC196"/>
  <c r="F196"/>
  <c r="H196"/>
  <c r="F373" i="19"/>
  <c r="H373"/>
  <c r="F504"/>
  <c r="H504"/>
  <c r="F370"/>
  <c r="H370"/>
  <c r="F152" i="5"/>
  <c r="H152"/>
  <c r="E152"/>
  <c r="F161" i="19"/>
  <c r="H161"/>
  <c r="AC160"/>
  <c r="AC94"/>
  <c r="F94"/>
  <c r="H94"/>
  <c r="F160"/>
  <c r="H160"/>
  <c r="F98"/>
  <c r="H98"/>
  <c r="F91"/>
  <c r="H91"/>
  <c r="F234"/>
  <c r="H234"/>
  <c r="AB233"/>
  <c r="AC233"/>
  <c r="AC442"/>
  <c r="AC27"/>
  <c r="AB511" i="4"/>
  <c r="AC511"/>
  <c r="E441"/>
  <c r="C441"/>
  <c r="L441"/>
  <c r="J441"/>
  <c r="E442"/>
  <c r="J442"/>
  <c r="L442"/>
  <c r="E504"/>
  <c r="L504"/>
  <c r="J504"/>
  <c r="E505"/>
  <c r="F505"/>
  <c r="H505"/>
  <c r="J505"/>
  <c r="L505"/>
  <c r="E506"/>
  <c r="J506"/>
  <c r="L506"/>
  <c r="E507"/>
  <c r="L507"/>
  <c r="J507"/>
  <c r="E508"/>
  <c r="J508"/>
  <c r="L508"/>
  <c r="E509"/>
  <c r="F509"/>
  <c r="H509"/>
  <c r="L509"/>
  <c r="J509"/>
  <c r="E510"/>
  <c r="J510"/>
  <c r="L510"/>
  <c r="E511"/>
  <c r="H511"/>
  <c r="L511"/>
  <c r="F511"/>
  <c r="C511" s="1"/>
  <c r="J511"/>
  <c r="AC20" i="19"/>
  <c r="F20"/>
  <c r="J20"/>
  <c r="E20"/>
  <c r="H20"/>
  <c r="L20"/>
  <c r="AC21"/>
  <c r="E21"/>
  <c r="F21"/>
  <c r="J21"/>
  <c r="H21"/>
  <c r="L21"/>
  <c r="AC22"/>
  <c r="E22"/>
  <c r="J22"/>
  <c r="H22"/>
  <c r="F22"/>
  <c r="L22"/>
  <c r="AC23"/>
  <c r="E23"/>
  <c r="H23"/>
  <c r="L23"/>
  <c r="F23"/>
  <c r="J23"/>
  <c r="AC24"/>
  <c r="E24"/>
  <c r="H24"/>
  <c r="L24"/>
  <c r="F24"/>
  <c r="J24"/>
  <c r="AC25"/>
  <c r="E25"/>
  <c r="H25"/>
  <c r="L25"/>
  <c r="F25"/>
  <c r="J25"/>
  <c r="AC26"/>
  <c r="E26"/>
  <c r="F26"/>
  <c r="J26"/>
  <c r="H26"/>
  <c r="L26"/>
  <c r="E27"/>
  <c r="F27"/>
  <c r="J27"/>
  <c r="H27"/>
  <c r="L27"/>
  <c r="J91"/>
  <c r="E91"/>
  <c r="L91"/>
  <c r="E92"/>
  <c r="L92"/>
  <c r="J92"/>
  <c r="J93"/>
  <c r="E93"/>
  <c r="L93"/>
  <c r="E94"/>
  <c r="J94"/>
  <c r="L94"/>
  <c r="AA240" i="5"/>
  <c r="AA241"/>
  <c r="AA242"/>
  <c r="AA243"/>
  <c r="AB243"/>
  <c r="AC243"/>
  <c r="E95" i="19"/>
  <c r="F95"/>
  <c r="H95"/>
  <c r="J95"/>
  <c r="L95"/>
  <c r="E96"/>
  <c r="J96"/>
  <c r="L96"/>
  <c r="E97"/>
  <c r="L97"/>
  <c r="J97"/>
  <c r="E98"/>
  <c r="J98"/>
  <c r="L98"/>
  <c r="E160"/>
  <c r="L160"/>
  <c r="J160"/>
  <c r="J161"/>
  <c r="E161"/>
  <c r="L161"/>
  <c r="E162"/>
  <c r="L162"/>
  <c r="J162"/>
  <c r="E163"/>
  <c r="H163"/>
  <c r="F163"/>
  <c r="L163"/>
  <c r="J163"/>
  <c r="E164"/>
  <c r="L164"/>
  <c r="J164"/>
  <c r="E165"/>
  <c r="L165"/>
  <c r="J165"/>
  <c r="E166"/>
  <c r="J166"/>
  <c r="L166"/>
  <c r="E167"/>
  <c r="L167"/>
  <c r="J167"/>
  <c r="E228"/>
  <c r="L228"/>
  <c r="J228"/>
  <c r="E229"/>
  <c r="J229"/>
  <c r="L229"/>
  <c r="E230"/>
  <c r="L230"/>
  <c r="J230"/>
  <c r="E231"/>
  <c r="L231"/>
  <c r="J231"/>
  <c r="E232"/>
  <c r="J232"/>
  <c r="L232"/>
  <c r="E233"/>
  <c r="F233"/>
  <c r="H233"/>
  <c r="J233"/>
  <c r="L233"/>
  <c r="E234"/>
  <c r="L234"/>
  <c r="J234"/>
  <c r="E235"/>
  <c r="L235"/>
  <c r="J235"/>
  <c r="E297"/>
  <c r="J297"/>
  <c r="L297"/>
  <c r="J298"/>
  <c r="E298"/>
  <c r="L298"/>
  <c r="L299"/>
  <c r="J299"/>
  <c r="J300"/>
  <c r="E300"/>
  <c r="L300"/>
  <c r="E301"/>
  <c r="J301"/>
  <c r="L301"/>
  <c r="AB302"/>
  <c r="AB303"/>
  <c r="AC302"/>
  <c r="E302"/>
  <c r="F302"/>
  <c r="H302"/>
  <c r="J302"/>
  <c r="L302"/>
  <c r="AC303"/>
  <c r="E303"/>
  <c r="H303"/>
  <c r="L303"/>
  <c r="F303"/>
  <c r="C303" s="1"/>
  <c r="J303"/>
  <c r="E304"/>
  <c r="H304"/>
  <c r="L304"/>
  <c r="F304"/>
  <c r="C304" s="1"/>
  <c r="J304"/>
  <c r="J366"/>
  <c r="E366"/>
  <c r="L366"/>
  <c r="J367"/>
  <c r="E367"/>
  <c r="L367"/>
  <c r="J368"/>
  <c r="E368"/>
  <c r="L368"/>
  <c r="J369"/>
  <c r="E369"/>
  <c r="L369"/>
  <c r="E370"/>
  <c r="L370"/>
  <c r="J370"/>
  <c r="E371"/>
  <c r="J371"/>
  <c r="L371"/>
  <c r="E372"/>
  <c r="L372"/>
  <c r="J372"/>
  <c r="E373"/>
  <c r="J373"/>
  <c r="L373"/>
  <c r="J435"/>
  <c r="E435"/>
  <c r="L435"/>
  <c r="E436"/>
  <c r="L436"/>
  <c r="J436"/>
  <c r="L437"/>
  <c r="J437"/>
  <c r="E438"/>
  <c r="L438"/>
  <c r="J438"/>
  <c r="E439"/>
  <c r="L439"/>
  <c r="J439"/>
  <c r="E440"/>
  <c r="L440"/>
  <c r="J440"/>
  <c r="AC441"/>
  <c r="E441"/>
  <c r="F441"/>
  <c r="H441"/>
  <c r="J441"/>
  <c r="L441"/>
  <c r="E442"/>
  <c r="F442"/>
  <c r="H442"/>
  <c r="J442"/>
  <c r="L442"/>
  <c r="J504"/>
  <c r="E504"/>
  <c r="L504"/>
  <c r="J505"/>
  <c r="E505"/>
  <c r="L505"/>
  <c r="E506"/>
  <c r="L506"/>
  <c r="J506"/>
  <c r="E507"/>
  <c r="L507"/>
  <c r="J507"/>
  <c r="E508"/>
  <c r="L508"/>
  <c r="J508"/>
  <c r="E509"/>
  <c r="L509"/>
  <c r="J509"/>
  <c r="E510"/>
  <c r="J510"/>
  <c r="L510"/>
  <c r="E511"/>
  <c r="L511"/>
  <c r="J511"/>
  <c r="AC108" i="5"/>
  <c r="F108"/>
  <c r="H108"/>
  <c r="E108"/>
  <c r="J108"/>
  <c r="L108"/>
  <c r="E109"/>
  <c r="F109"/>
  <c r="H109"/>
  <c r="L109"/>
  <c r="J109"/>
  <c r="E110"/>
  <c r="L110"/>
  <c r="J110"/>
  <c r="E111"/>
  <c r="L111"/>
  <c r="J111"/>
  <c r="L152"/>
  <c r="J152"/>
  <c r="J153"/>
  <c r="E153"/>
  <c r="L153"/>
  <c r="E154"/>
  <c r="H154"/>
  <c r="F154"/>
  <c r="L154"/>
  <c r="J154"/>
  <c r="E155"/>
  <c r="J155"/>
  <c r="L155"/>
  <c r="L196"/>
  <c r="J196"/>
  <c r="E196"/>
  <c r="F197"/>
  <c r="H197"/>
  <c r="E197"/>
  <c r="J197"/>
  <c r="L197"/>
  <c r="E198"/>
  <c r="L198"/>
  <c r="J198"/>
  <c r="E199"/>
  <c r="L199"/>
  <c r="J199"/>
  <c r="AA284"/>
  <c r="AB287"/>
  <c r="AC287"/>
  <c r="AB240"/>
  <c r="AC240"/>
  <c r="F240"/>
  <c r="J240"/>
  <c r="E240"/>
  <c r="H240"/>
  <c r="L240"/>
  <c r="AB241"/>
  <c r="AC241"/>
  <c r="F241"/>
  <c r="J241"/>
  <c r="E241"/>
  <c r="H241"/>
  <c r="L241"/>
  <c r="AB242"/>
  <c r="AC242"/>
  <c r="E242"/>
  <c r="H242"/>
  <c r="F242"/>
  <c r="L242"/>
  <c r="J242"/>
  <c r="E243"/>
  <c r="H243"/>
  <c r="L243"/>
  <c r="F243"/>
  <c r="J243"/>
  <c r="AB284"/>
  <c r="AC284"/>
  <c r="L284"/>
  <c r="E284"/>
  <c r="H284"/>
  <c r="F284"/>
  <c r="J284"/>
  <c r="AB285"/>
  <c r="AC285"/>
  <c r="F285"/>
  <c r="L285"/>
  <c r="E285"/>
  <c r="J285"/>
  <c r="H285"/>
  <c r="AB286"/>
  <c r="AC286"/>
  <c r="E286"/>
  <c r="J286"/>
  <c r="H286"/>
  <c r="F286"/>
  <c r="L286"/>
  <c r="E287"/>
  <c r="F287"/>
  <c r="L287"/>
  <c r="J287"/>
  <c r="H287"/>
  <c r="AA111" i="20"/>
  <c r="AB110"/>
  <c r="AB109"/>
  <c r="AB111"/>
  <c r="AA153"/>
  <c r="AA154"/>
  <c r="AB152"/>
  <c r="AB153"/>
  <c r="AB155"/>
  <c r="AB154"/>
  <c r="AC154"/>
  <c r="F154"/>
  <c r="H154"/>
  <c r="AC153"/>
  <c r="AC109"/>
  <c r="F109"/>
  <c r="H109"/>
  <c r="AB108"/>
  <c r="AC108"/>
  <c r="E109"/>
  <c r="AC152"/>
  <c r="F152"/>
  <c r="H152"/>
  <c r="AC155"/>
  <c r="AC111"/>
  <c r="F153"/>
  <c r="H153"/>
  <c r="F108"/>
  <c r="H108"/>
  <c r="L108"/>
  <c r="J108"/>
  <c r="E108"/>
  <c r="L109"/>
  <c r="J109"/>
  <c r="AC110"/>
  <c r="E110"/>
  <c r="J110"/>
  <c r="H110"/>
  <c r="F110"/>
  <c r="L110"/>
  <c r="L111"/>
  <c r="E111"/>
  <c r="F111"/>
  <c r="H111"/>
  <c r="J111"/>
  <c r="L152"/>
  <c r="E152"/>
  <c r="J152"/>
  <c r="L153"/>
  <c r="J153"/>
  <c r="E153"/>
  <c r="L154"/>
  <c r="E154"/>
  <c r="J154"/>
  <c r="E155"/>
  <c r="F155"/>
  <c r="H155"/>
  <c r="L155"/>
  <c r="J155"/>
  <c r="C442" i="4" l="1"/>
  <c r="C440" i="19"/>
  <c r="Q370" i="1"/>
  <c r="C160" i="4"/>
  <c r="Q506" i="1"/>
  <c r="Q510"/>
  <c r="C504"/>
  <c r="Q160"/>
  <c r="Q166" i="4"/>
  <c r="C162"/>
  <c r="C166"/>
  <c r="C161"/>
  <c r="C163"/>
  <c r="C164"/>
  <c r="C167"/>
  <c r="C230" i="1"/>
  <c r="Q96" i="4"/>
  <c r="C96" i="19"/>
  <c r="C93" i="4"/>
  <c r="C97"/>
  <c r="C95"/>
  <c r="C94"/>
  <c r="C96"/>
  <c r="C166" i="1"/>
  <c r="Q438" i="4"/>
  <c r="Q511" i="1"/>
  <c r="C366"/>
  <c r="C442"/>
  <c r="C438"/>
  <c r="C367"/>
  <c r="C91" i="4"/>
  <c r="C369" i="1"/>
  <c r="C165"/>
  <c r="C373"/>
  <c r="C506"/>
  <c r="C441"/>
  <c r="C504" i="19"/>
  <c r="C439"/>
  <c r="C300"/>
  <c r="C504" i="4"/>
  <c r="Q440"/>
  <c r="C298"/>
  <c r="C510" i="1"/>
  <c r="Q508"/>
  <c r="Q167" i="4"/>
  <c r="Q442" i="1"/>
  <c r="Q438"/>
  <c r="Q93"/>
  <c r="C96"/>
  <c r="C109" i="20"/>
  <c r="C98" i="19"/>
  <c r="C94"/>
  <c r="C510"/>
  <c r="C507" i="4"/>
  <c r="Q441"/>
  <c r="C436" i="19"/>
  <c r="C297"/>
  <c r="C369" i="4"/>
  <c r="C368"/>
  <c r="Q437"/>
  <c r="C366"/>
  <c r="Q94"/>
  <c r="Q164"/>
  <c r="C300"/>
  <c r="Q368" i="1"/>
  <c r="Q440"/>
  <c r="Q92" i="4"/>
  <c r="Q160"/>
  <c r="C511" i="1"/>
  <c r="Q439"/>
  <c r="Q437"/>
  <c r="Q162" i="4"/>
  <c r="C299"/>
  <c r="Q162" i="1"/>
  <c r="C163" i="19"/>
  <c r="C435" i="4"/>
  <c r="C153" i="20"/>
  <c r="C441" i="19"/>
  <c r="C509" i="4"/>
  <c r="C505"/>
  <c r="C91" i="19"/>
  <c r="C437"/>
  <c r="C230"/>
  <c r="C235"/>
  <c r="C92"/>
  <c r="C372"/>
  <c r="C435"/>
  <c r="C371"/>
  <c r="C509"/>
  <c r="C506" i="4"/>
  <c r="C508"/>
  <c r="C438"/>
  <c r="C373"/>
  <c r="Q435"/>
  <c r="Q91"/>
  <c r="Q96" i="1"/>
  <c r="Q372"/>
  <c r="C164"/>
  <c r="C303" i="4"/>
  <c r="Q95" i="1"/>
  <c r="C436"/>
  <c r="C368" i="19"/>
  <c r="C506"/>
  <c r="C366"/>
  <c r="C510" i="4"/>
  <c r="C508" i="19"/>
  <c r="C97"/>
  <c r="Q442" i="4"/>
  <c r="Q95"/>
  <c r="Q163"/>
  <c r="Q91" i="1"/>
  <c r="C98"/>
  <c r="C232"/>
  <c r="Q439" i="4"/>
  <c r="C436"/>
  <c r="C97" i="1"/>
  <c r="C302" i="4"/>
  <c r="Q234" i="1"/>
  <c r="Q161" i="4"/>
  <c r="C92" i="1"/>
  <c r="C160"/>
  <c r="Q166"/>
  <c r="Q93" i="4"/>
  <c r="C93" i="1"/>
  <c r="Q97" i="4"/>
  <c r="Q369" i="1"/>
  <c r="Q367"/>
  <c r="C438" i="19"/>
  <c r="C110" i="5"/>
  <c r="Q165" i="4"/>
  <c r="C160" i="19"/>
  <c r="C161" i="1"/>
  <c r="C110" i="20"/>
  <c r="C297" i="4"/>
  <c r="C229" i="1"/>
  <c r="C511" i="19"/>
  <c r="C505"/>
  <c r="C228"/>
  <c r="C161"/>
  <c r="C373"/>
  <c r="C155" i="5"/>
  <c r="C507" i="19"/>
  <c r="C164"/>
  <c r="C93"/>
  <c r="C298"/>
  <c r="C367"/>
  <c r="C198" i="5"/>
  <c r="C231" i="19"/>
  <c r="C165"/>
  <c r="C229"/>
  <c r="C162"/>
  <c r="C167"/>
  <c r="C371" i="4"/>
  <c r="C370"/>
  <c r="C509" i="1"/>
  <c r="Q97"/>
  <c r="Q94"/>
  <c r="Q235"/>
  <c r="C163"/>
  <c r="C505"/>
  <c r="C165" i="4"/>
  <c r="Q228" i="1"/>
  <c r="C233"/>
  <c r="C435"/>
  <c r="C167"/>
  <c r="Q229"/>
  <c r="Q231"/>
  <c r="C98" i="4"/>
  <c r="Q507" i="1"/>
  <c r="C153" i="5"/>
  <c r="C301" i="19"/>
  <c r="C367" i="4"/>
  <c r="C299" i="19"/>
  <c r="C302"/>
  <c r="C304" i="4"/>
  <c r="C370" i="1"/>
  <c r="C166" i="19"/>
  <c r="Q232" i="1"/>
  <c r="C233" i="19"/>
  <c r="C232"/>
  <c r="Q230" i="1"/>
  <c r="C111" i="5"/>
  <c r="C108"/>
  <c r="C369" i="19"/>
  <c r="Q366" i="1"/>
  <c r="C108" i="20"/>
  <c r="C109" i="5"/>
  <c r="C372" i="4"/>
  <c r="C440"/>
  <c r="C234" i="19"/>
  <c r="C235" i="1"/>
  <c r="C234"/>
  <c r="C231"/>
  <c r="Q233"/>
  <c r="C439" i="4"/>
  <c r="C152" i="5"/>
  <c r="C199"/>
  <c r="C154"/>
  <c r="Q509" i="1"/>
  <c r="C111" i="20"/>
  <c r="C370" i="19"/>
  <c r="C439" i="1"/>
  <c r="C95" i="19"/>
  <c r="C442"/>
  <c r="C154" i="20"/>
  <c r="C196" i="5"/>
  <c r="C155" i="20"/>
  <c r="C197" i="5"/>
  <c r="C152" i="20"/>
</calcChain>
</file>

<file path=xl/sharedStrings.xml><?xml version="1.0" encoding="utf-8"?>
<sst xmlns="http://schemas.openxmlformats.org/spreadsheetml/2006/main" count="2530" uniqueCount="529">
  <si>
    <t>CLASSIFICAÇÃO</t>
  </si>
  <si>
    <t>GRUPO A</t>
  </si>
  <si>
    <t>TIMES</t>
  </si>
  <si>
    <t>Pos.</t>
  </si>
  <si>
    <t>1º</t>
  </si>
  <si>
    <t>2º</t>
  </si>
  <si>
    <t>3º</t>
  </si>
  <si>
    <t>4º</t>
  </si>
  <si>
    <t>5º</t>
  </si>
  <si>
    <t>6º</t>
  </si>
  <si>
    <t>7º</t>
  </si>
  <si>
    <t>8º</t>
  </si>
  <si>
    <t>P</t>
  </si>
  <si>
    <t>GF</t>
  </si>
  <si>
    <t>GC</t>
  </si>
  <si>
    <t>SG</t>
  </si>
  <si>
    <t>1º CAMPEONATO CARTOLA 2013</t>
  </si>
  <si>
    <t>x</t>
  </si>
  <si>
    <t>calc</t>
  </si>
  <si>
    <t>maior</t>
  </si>
  <si>
    <t>corresp</t>
  </si>
  <si>
    <t>CARTOLA</t>
  </si>
  <si>
    <t>GRUPO B</t>
  </si>
  <si>
    <t>1ª FASE</t>
  </si>
  <si>
    <t>ELIMINATÓRIAS</t>
  </si>
  <si>
    <t>POS</t>
  </si>
  <si>
    <t>9º</t>
  </si>
  <si>
    <t>10º</t>
  </si>
  <si>
    <t>11º</t>
  </si>
  <si>
    <t>12º</t>
  </si>
  <si>
    <t>13º</t>
  </si>
  <si>
    <t>14º</t>
  </si>
  <si>
    <t>15º</t>
  </si>
  <si>
    <t>16º</t>
  </si>
  <si>
    <t>17º</t>
  </si>
  <si>
    <t>18º</t>
  </si>
  <si>
    <t>19º</t>
  </si>
  <si>
    <t>20º</t>
  </si>
  <si>
    <t>21º</t>
  </si>
  <si>
    <t>22º</t>
  </si>
  <si>
    <t>23º</t>
  </si>
  <si>
    <t>24º</t>
  </si>
  <si>
    <t>25º</t>
  </si>
  <si>
    <t>26º</t>
  </si>
  <si>
    <t>27º</t>
  </si>
  <si>
    <t>28º</t>
  </si>
  <si>
    <t>29º</t>
  </si>
  <si>
    <t>30º</t>
  </si>
  <si>
    <t>31º</t>
  </si>
  <si>
    <t>32º</t>
  </si>
  <si>
    <t>33º</t>
  </si>
  <si>
    <t>34º</t>
  </si>
  <si>
    <t>35º</t>
  </si>
  <si>
    <t>36º</t>
  </si>
  <si>
    <t>37º</t>
  </si>
  <si>
    <t>38º</t>
  </si>
  <si>
    <t>39º</t>
  </si>
  <si>
    <t>40º</t>
  </si>
  <si>
    <t>41º</t>
  </si>
  <si>
    <t>42º</t>
  </si>
  <si>
    <t>43º</t>
  </si>
  <si>
    <t>44º</t>
  </si>
  <si>
    <t>45º</t>
  </si>
  <si>
    <t>46º</t>
  </si>
  <si>
    <t>47º</t>
  </si>
  <si>
    <t>48º</t>
  </si>
  <si>
    <t>49º</t>
  </si>
  <si>
    <t>50º</t>
  </si>
  <si>
    <t>51º</t>
  </si>
  <si>
    <t>52º</t>
  </si>
  <si>
    <t>53º</t>
  </si>
  <si>
    <t>54º</t>
  </si>
  <si>
    <t>55º</t>
  </si>
  <si>
    <t>56º</t>
  </si>
  <si>
    <t>57º</t>
  </si>
  <si>
    <t>58º</t>
  </si>
  <si>
    <t>59º</t>
  </si>
  <si>
    <t>60º</t>
  </si>
  <si>
    <t>61º</t>
  </si>
  <si>
    <t>62º</t>
  </si>
  <si>
    <t>63º</t>
  </si>
  <si>
    <t>64º</t>
  </si>
  <si>
    <t>65º</t>
  </si>
  <si>
    <t>66º</t>
  </si>
  <si>
    <t>67º</t>
  </si>
  <si>
    <t>68º</t>
  </si>
  <si>
    <t>69º</t>
  </si>
  <si>
    <t>70º</t>
  </si>
  <si>
    <t>71º</t>
  </si>
  <si>
    <t>72º</t>
  </si>
  <si>
    <t>73º</t>
  </si>
  <si>
    <t>74º</t>
  </si>
  <si>
    <t>75º</t>
  </si>
  <si>
    <t>76º</t>
  </si>
  <si>
    <t>77º</t>
  </si>
  <si>
    <t>78º</t>
  </si>
  <si>
    <t>79º</t>
  </si>
  <si>
    <t>80º</t>
  </si>
  <si>
    <t>81º</t>
  </si>
  <si>
    <t>82º</t>
  </si>
  <si>
    <t>83º</t>
  </si>
  <si>
    <t>84º</t>
  </si>
  <si>
    <t>85º</t>
  </si>
  <si>
    <t>86º</t>
  </si>
  <si>
    <t>87º</t>
  </si>
  <si>
    <t>88º</t>
  </si>
  <si>
    <t>89º</t>
  </si>
  <si>
    <t>90º</t>
  </si>
  <si>
    <t>#4</t>
  </si>
  <si>
    <t>#5</t>
  </si>
  <si>
    <t>#6</t>
  </si>
  <si>
    <t>TOTAL</t>
  </si>
  <si>
    <t>GRUPO D</t>
  </si>
  <si>
    <t>GRUPO C</t>
  </si>
  <si>
    <t>2ª FASE</t>
  </si>
  <si>
    <t>3ª FASE</t>
  </si>
  <si>
    <t>GRUPO 1</t>
  </si>
  <si>
    <t>GRUPO 2</t>
  </si>
  <si>
    <t>GRUPO E</t>
  </si>
  <si>
    <t>GRUPO F</t>
  </si>
  <si>
    <t>GRUPO G</t>
  </si>
  <si>
    <t>GRUPO H</t>
  </si>
  <si>
    <t>GRUPO 3</t>
  </si>
  <si>
    <t>GRUPO 4</t>
  </si>
  <si>
    <t>GRUPO 5</t>
  </si>
  <si>
    <t>GRUPO 6</t>
  </si>
  <si>
    <t>GRUPO 7</t>
  </si>
  <si>
    <t>GRUPO 8</t>
  </si>
  <si>
    <t>GRUPO II</t>
  </si>
  <si>
    <t>GRUPO I</t>
  </si>
  <si>
    <t>4ª FASE</t>
  </si>
  <si>
    <t>GRUPO III</t>
  </si>
  <si>
    <t>GRUPO IV</t>
  </si>
  <si>
    <t>1ª RODADA - #7</t>
  </si>
  <si>
    <t>3ª RODADA - #9</t>
  </si>
  <si>
    <t>2ª RODADA - #8</t>
  </si>
  <si>
    <t>4ª RODADA - #10</t>
  </si>
  <si>
    <t>5ª RODADA - #11</t>
  </si>
  <si>
    <t>6ª RODADA - #12</t>
  </si>
  <si>
    <t>7ª RODADA - #13</t>
  </si>
  <si>
    <t>X</t>
  </si>
  <si>
    <t>QUARTAS DE FINAIS</t>
  </si>
  <si>
    <t>SEMI-FINAL</t>
  </si>
  <si>
    <t>DISPUTA DO 3º LUGAR</t>
  </si>
  <si>
    <t>FINAL</t>
  </si>
  <si>
    <t>5ª FASE</t>
  </si>
  <si>
    <t>J1</t>
  </si>
  <si>
    <t>J2</t>
  </si>
  <si>
    <t>J3</t>
  </si>
  <si>
    <t>J4</t>
  </si>
  <si>
    <t>J5</t>
  </si>
  <si>
    <t>J6</t>
  </si>
  <si>
    <t>J7</t>
  </si>
  <si>
    <t>J8</t>
  </si>
  <si>
    <t>1ª RODADA - #21</t>
  </si>
  <si>
    <t>2ª RODADA - #22</t>
  </si>
  <si>
    <t>3ª RODADA - #23</t>
  </si>
  <si>
    <t>4ª RODADA - #24</t>
  </si>
  <si>
    <t>5ª RODADA - #25</t>
  </si>
  <si>
    <t>6ª RODADA - #26</t>
  </si>
  <si>
    <t>1ª RODADA - #27</t>
  </si>
  <si>
    <t>2ª RODADA - #28</t>
  </si>
  <si>
    <t>3ª RODADA - #29</t>
  </si>
  <si>
    <t>4ª RODADA - #30</t>
  </si>
  <si>
    <t>5ª RODADA - #31</t>
  </si>
  <si>
    <t>6ª RODADA - #32</t>
  </si>
  <si>
    <t>RODADAS #33 e 34</t>
  </si>
  <si>
    <t>RODADAS #35 e 36</t>
  </si>
  <si>
    <t>RODADAS #37 e 38</t>
  </si>
  <si>
    <t>total</t>
  </si>
  <si>
    <t>SE(OU(LC[-9]="";LC[-11]="");"";</t>
  </si>
  <si>
    <t>OBS: Os 4 melhores colocados no Grupo se classificarão para a 3ª FASE.</t>
  </si>
  <si>
    <t>PP</t>
  </si>
  <si>
    <t>PC</t>
  </si>
  <si>
    <t>SP</t>
  </si>
  <si>
    <t>P - pontos</t>
  </si>
  <si>
    <t xml:space="preserve">PP - pontos pró </t>
  </si>
  <si>
    <t>PC - pontos contra</t>
  </si>
  <si>
    <t>SP - saldo de pontos</t>
  </si>
  <si>
    <t>Legenda</t>
  </si>
  <si>
    <t>#3</t>
  </si>
  <si>
    <t>91º</t>
  </si>
  <si>
    <t>92º</t>
  </si>
  <si>
    <t>93º</t>
  </si>
  <si>
    <t>94º</t>
  </si>
  <si>
    <t>95º</t>
  </si>
  <si>
    <t>96º</t>
  </si>
  <si>
    <t>97º</t>
  </si>
  <si>
    <t>98º</t>
  </si>
  <si>
    <t>99º</t>
  </si>
  <si>
    <t>100º</t>
  </si>
  <si>
    <t>101º</t>
  </si>
  <si>
    <t>102º</t>
  </si>
  <si>
    <t>103º</t>
  </si>
  <si>
    <t>104º</t>
  </si>
  <si>
    <t>105º</t>
  </si>
  <si>
    <t>106º</t>
  </si>
  <si>
    <t>107º</t>
  </si>
  <si>
    <t>108º</t>
  </si>
  <si>
    <t>109º</t>
  </si>
  <si>
    <t>110º</t>
  </si>
  <si>
    <t>111º</t>
  </si>
  <si>
    <t>112º</t>
  </si>
  <si>
    <t>113º</t>
  </si>
  <si>
    <t>114º</t>
  </si>
  <si>
    <t>115º</t>
  </si>
  <si>
    <t>116º</t>
  </si>
  <si>
    <t>117º</t>
  </si>
  <si>
    <t>118º</t>
  </si>
  <si>
    <t>119º</t>
  </si>
  <si>
    <t>120º</t>
  </si>
  <si>
    <t>121º</t>
  </si>
  <si>
    <t>122º</t>
  </si>
  <si>
    <t>123º</t>
  </si>
  <si>
    <t>124º</t>
  </si>
  <si>
    <t>125º</t>
  </si>
  <si>
    <t>126º</t>
  </si>
  <si>
    <t>127º</t>
  </si>
  <si>
    <t>128º</t>
  </si>
  <si>
    <t>129º</t>
  </si>
  <si>
    <t>130º</t>
  </si>
  <si>
    <t>131º</t>
  </si>
  <si>
    <t>132º</t>
  </si>
  <si>
    <t>133º</t>
  </si>
  <si>
    <t>134º</t>
  </si>
  <si>
    <t>135º</t>
  </si>
  <si>
    <t>136º</t>
  </si>
  <si>
    <t>137º</t>
  </si>
  <si>
    <t>138º</t>
  </si>
  <si>
    <t>139º</t>
  </si>
  <si>
    <t>140º</t>
  </si>
  <si>
    <t>141º</t>
  </si>
  <si>
    <t>142º</t>
  </si>
  <si>
    <t>143º</t>
  </si>
  <si>
    <t>144º</t>
  </si>
  <si>
    <t>145º</t>
  </si>
  <si>
    <t>146º</t>
  </si>
  <si>
    <t>147º</t>
  </si>
  <si>
    <t>148º</t>
  </si>
  <si>
    <t>149º</t>
  </si>
  <si>
    <t>150º</t>
  </si>
  <si>
    <t>OBS: Os 128 cartolas melhores colocados classificarão para a 2ª fase.</t>
  </si>
  <si>
    <t>GRUPO J</t>
  </si>
  <si>
    <t>GRUPO K</t>
  </si>
  <si>
    <t>GRUPO L</t>
  </si>
  <si>
    <t>GRUPO M</t>
  </si>
  <si>
    <t>GRUPO N</t>
  </si>
  <si>
    <t>GRUPO O</t>
  </si>
  <si>
    <t>GRUPO P</t>
  </si>
  <si>
    <t>OBS: Os 4 melhores colocados no Grupo se classificarão para a 4ª FASE.</t>
  </si>
  <si>
    <t>GRUPO Q</t>
  </si>
  <si>
    <t>GRUPO R</t>
  </si>
  <si>
    <t>GRUPO S</t>
  </si>
  <si>
    <t>GRUPO T</t>
  </si>
  <si>
    <t>GRUPO U</t>
  </si>
  <si>
    <t>GRUPO V</t>
  </si>
  <si>
    <t>GRUPO W</t>
  </si>
  <si>
    <t>GRUPO X</t>
  </si>
  <si>
    <t>1ª RODADA - #14</t>
  </si>
  <si>
    <t>2ª RODADA - #15</t>
  </si>
  <si>
    <t>3ª RODADA - #16</t>
  </si>
  <si>
    <t>4ª RODADA - #17</t>
  </si>
  <si>
    <t>5ª RODADA - #18</t>
  </si>
  <si>
    <t>6ª RODADA - #19</t>
  </si>
  <si>
    <t>7ª RODADA - #20</t>
  </si>
  <si>
    <t>OBS: Os 2 melhores colocados no Grupo se classificarão para a 6ª FASE.</t>
  </si>
  <si>
    <t>OBS: Os 2 melhores colocados no Grupo se classificarão para a 5ª FASE.</t>
  </si>
  <si>
    <t>6ª FASE</t>
  </si>
  <si>
    <t>151º</t>
  </si>
  <si>
    <t>152º</t>
  </si>
  <si>
    <t>153º</t>
  </si>
  <si>
    <t>154º</t>
  </si>
  <si>
    <t>155º</t>
  </si>
  <si>
    <t>156º</t>
  </si>
  <si>
    <t>157º</t>
  </si>
  <si>
    <t>158º</t>
  </si>
  <si>
    <t>159º</t>
  </si>
  <si>
    <t>160º</t>
  </si>
  <si>
    <t>161º</t>
  </si>
  <si>
    <t>162º</t>
  </si>
  <si>
    <t>163º</t>
  </si>
  <si>
    <t>164º</t>
  </si>
  <si>
    <t>165º</t>
  </si>
  <si>
    <t>166º</t>
  </si>
  <si>
    <t>167º</t>
  </si>
  <si>
    <t>168º</t>
  </si>
  <si>
    <t>169º</t>
  </si>
  <si>
    <t>170º</t>
  </si>
  <si>
    <t>171º</t>
  </si>
  <si>
    <t>172º</t>
  </si>
  <si>
    <t>173º</t>
  </si>
  <si>
    <t>174º</t>
  </si>
  <si>
    <t>175º</t>
  </si>
  <si>
    <t>176º</t>
  </si>
  <si>
    <t>177º</t>
  </si>
  <si>
    <t>178º</t>
  </si>
  <si>
    <t>179º</t>
  </si>
  <si>
    <t>180º</t>
  </si>
  <si>
    <t>181º</t>
  </si>
  <si>
    <t>182º</t>
  </si>
  <si>
    <t>183º</t>
  </si>
  <si>
    <t>184º</t>
  </si>
  <si>
    <t>185º</t>
  </si>
  <si>
    <t>186º</t>
  </si>
  <si>
    <t>187º</t>
  </si>
  <si>
    <t>188º</t>
  </si>
  <si>
    <t>189º</t>
  </si>
  <si>
    <t xml:space="preserve">PCP - pontos Cartola pró </t>
  </si>
  <si>
    <t>PCC - pontos Cartola contra</t>
  </si>
  <si>
    <t>PCP</t>
  </si>
  <si>
    <t>PCC</t>
  </si>
  <si>
    <t>PPC</t>
  </si>
  <si>
    <t>Aki eh Galo !</t>
  </si>
  <si>
    <t>E-FIT</t>
  </si>
  <si>
    <t>Jerlinka FC</t>
  </si>
  <si>
    <t>Vagarosos Hayabusa</t>
  </si>
  <si>
    <t>Celtic fc 2011</t>
  </si>
  <si>
    <t>Colonnezi FC</t>
  </si>
  <si>
    <t>PIERCE34-CRUEL FC</t>
  </si>
  <si>
    <t>Jujubão FC</t>
  </si>
  <si>
    <t>Jero FC</t>
  </si>
  <si>
    <t>Glorioso2014Football</t>
  </si>
  <si>
    <t>Rosinha da Gabi</t>
  </si>
  <si>
    <t>spider mel fc</t>
  </si>
  <si>
    <t>Lenda Mágica</t>
  </si>
  <si>
    <t>Engenheirense</t>
  </si>
  <si>
    <t>Josefinho_FC</t>
  </si>
  <si>
    <t>Forever2014</t>
  </si>
  <si>
    <t>fervedouro spfc</t>
  </si>
  <si>
    <t>Belloshow</t>
  </si>
  <si>
    <t>BFR Igor Costa</t>
  </si>
  <si>
    <t>Lucca Mengão</t>
  </si>
  <si>
    <t>La Bestia Negra_Z</t>
  </si>
  <si>
    <t>Diabos Vermelhos SE</t>
  </si>
  <si>
    <t>Levi*s FC 10</t>
  </si>
  <si>
    <t>Aston Village FC</t>
  </si>
  <si>
    <t>CAFÉ FC RJ</t>
  </si>
  <si>
    <t>Bruno Duim FC</t>
  </si>
  <si>
    <t>CR FLASHOW 11</t>
  </si>
  <si>
    <t>André fogão</t>
  </si>
  <si>
    <t>PedroCampos F.C</t>
  </si>
  <si>
    <t>PANZA FC</t>
  </si>
  <si>
    <t>HELLalengo FC</t>
  </si>
  <si>
    <t>Play Hard 11</t>
  </si>
  <si>
    <t>Botafogo do HG</t>
  </si>
  <si>
    <t>Cou*us Football Art</t>
  </si>
  <si>
    <t>DIDICAFE FC</t>
  </si>
  <si>
    <t>Reisr FC</t>
  </si>
  <si>
    <t>comicu</t>
  </si>
  <si>
    <t>Uriri Futebol Club</t>
  </si>
  <si>
    <t>Fluturo97</t>
  </si>
  <si>
    <t>Barretense F.C.</t>
  </si>
  <si>
    <t>Bairro Antonina F.C.</t>
  </si>
  <si>
    <t>Johatori</t>
  </si>
  <si>
    <t>Al-Jazira F.c</t>
  </si>
  <si>
    <t>VascoPaulo F.C.</t>
  </si>
  <si>
    <t>TU Du Du Du PÁ F.C</t>
  </si>
  <si>
    <t>Alags SC</t>
  </si>
  <si>
    <t>C.R RedBull FC</t>
  </si>
  <si>
    <t>G.Santana EC</t>
  </si>
  <si>
    <t>Puro Malte F. C.</t>
  </si>
  <si>
    <t>FC Jo@o Pedro</t>
  </si>
  <si>
    <t>Liberato {LCS} !!!</t>
  </si>
  <si>
    <t>VivaCR.FC</t>
  </si>
  <si>
    <t>Us Karas</t>
  </si>
  <si>
    <t>Perucelo f.C.</t>
  </si>
  <si>
    <t>Xavecos UFC</t>
  </si>
  <si>
    <t>Grajaú F.C.</t>
  </si>
  <si>
    <t>Tribe of Gypsies</t>
  </si>
  <si>
    <t>Ninguem Dorme SBC</t>
  </si>
  <si>
    <t>Casinha da Grazi</t>
  </si>
  <si>
    <t>EFIPAC</t>
  </si>
  <si>
    <t>Vale das Videiras</t>
  </si>
  <si>
    <t>Punk*s da Gávea</t>
  </si>
  <si>
    <t>to na frente FC</t>
  </si>
  <si>
    <t>PARADIGMA TSIDKENU</t>
  </si>
  <si>
    <t>My Chester City</t>
  </si>
  <si>
    <t>Mentex F.C.</t>
  </si>
  <si>
    <t>A. A. Avalanche</t>
  </si>
  <si>
    <t>Alecrimribeiro</t>
  </si>
  <si>
    <t>leitemoça 3</t>
  </si>
  <si>
    <t>Shahade F.C</t>
  </si>
  <si>
    <t>Hall Bayer</t>
  </si>
  <si>
    <t>PraFrenteFluzao FC</t>
  </si>
  <si>
    <t>ADVEC FUTEBOL CLUBE</t>
  </si>
  <si>
    <t>BLR F. C.</t>
  </si>
  <si>
    <t>Tupense S.C</t>
  </si>
  <si>
    <t>Fiote Team</t>
  </si>
  <si>
    <t>Fittipaldi F.C.</t>
  </si>
  <si>
    <t>Canecao Futebol Arte</t>
  </si>
  <si>
    <t>E.C. GD</t>
  </si>
  <si>
    <t>AFC Cardinals</t>
  </si>
  <si>
    <t>New Eldorado F.C</t>
  </si>
  <si>
    <t>Vascaero FC</t>
  </si>
  <si>
    <t>Kangurus Soccer</t>
  </si>
  <si>
    <t>Moneta Zero FC</t>
  </si>
  <si>
    <t>FLAdúPoder</t>
  </si>
  <si>
    <t>Wizzy F.C.</t>
  </si>
  <si>
    <t>Atlético Bempostense</t>
  </si>
  <si>
    <t>FlaMonzaRJ</t>
  </si>
  <si>
    <t>santo onofre ec</t>
  </si>
  <si>
    <t>Glaa.VascodaaGamaa</t>
  </si>
  <si>
    <t>É o ki tu merece</t>
  </si>
  <si>
    <t>Alefeju F.C.</t>
  </si>
  <si>
    <t>kingstrong</t>
  </si>
  <si>
    <t>Família Timóteo FC</t>
  </si>
  <si>
    <t>Amigosdoagustinho</t>
  </si>
  <si>
    <t>Alisando Cresce</t>
  </si>
  <si>
    <t>Brum DAngelo F.C.</t>
  </si>
  <si>
    <t>xMastersFC</t>
  </si>
  <si>
    <t>Dokimos</t>
  </si>
  <si>
    <t>Flamengo P.F.C</t>
  </si>
  <si>
    <t>LEÃO FLORIPA F.C</t>
  </si>
  <si>
    <t>Stars United C.F.</t>
  </si>
  <si>
    <t>Vincere Omnes LIC</t>
  </si>
  <si>
    <t>NICKA SC</t>
  </si>
  <si>
    <t>C.R. Trollers</t>
  </si>
  <si>
    <t>CR Reis do Rio</t>
  </si>
  <si>
    <t>GUZMAN F.C.</t>
  </si>
  <si>
    <t>Fluminense do Lins</t>
  </si>
  <si>
    <t>Qualker F.C</t>
  </si>
  <si>
    <t>C R Real Fla</t>
  </si>
  <si>
    <t>Bucomaxilo F.C.</t>
  </si>
  <si>
    <t>Restricted Orang FC</t>
  </si>
  <si>
    <t>VaVillon</t>
  </si>
  <si>
    <t>Unidos do Tavinho</t>
  </si>
  <si>
    <t>Ovo de Pata</t>
  </si>
  <si>
    <t>MagoLitos F.C</t>
  </si>
  <si>
    <t>Lá vem o DiscoVoador</t>
  </si>
  <si>
    <t>Strenght a.L</t>
  </si>
  <si>
    <t>Um só FC</t>
  </si>
  <si>
    <t>Alaunited</t>
  </si>
  <si>
    <t>Quelzinhaquimica FC</t>
  </si>
  <si>
    <t>Spada C.R.F.C</t>
  </si>
  <si>
    <t>MAGRÃO FUTEBOL</t>
  </si>
  <si>
    <t>F. C. HUMENNYG</t>
  </si>
  <si>
    <t>Lucas@2004 FC</t>
  </si>
  <si>
    <t>CR.flamaleto</t>
  </si>
  <si>
    <t>winispectooorfc</t>
  </si>
  <si>
    <t>Firma Locão EC</t>
  </si>
  <si>
    <t>Marrecos F.C .</t>
  </si>
  <si>
    <t>Pipico Jr. FC</t>
  </si>
  <si>
    <t>team Z</t>
  </si>
  <si>
    <t>Miúdos FC</t>
  </si>
  <si>
    <t>Siri assassino</t>
  </si>
  <si>
    <t>Dom_Digão</t>
  </si>
  <si>
    <t>Pooositivo FC</t>
  </si>
  <si>
    <t>Gigi Team</t>
  </si>
  <si>
    <t>hugofluzao</t>
  </si>
  <si>
    <t>Só Merdinha FC</t>
  </si>
  <si>
    <t>DaniJF_FC</t>
  </si>
  <si>
    <t>FLAESTRELAS2014</t>
  </si>
  <si>
    <t>maskmaanfc</t>
  </si>
  <si>
    <t>jaspionnfc</t>
  </si>
  <si>
    <t>dragonballlfc</t>
  </si>
  <si>
    <t>SUPER CARIOCA</t>
  </si>
  <si>
    <t>Cabral Clube</t>
  </si>
  <si>
    <t>#DaBaixaPaquito</t>
  </si>
  <si>
    <t>XANDYBBMP F.C</t>
  </si>
  <si>
    <t>A.A Perdido no Mato</t>
  </si>
  <si>
    <t>GustavoTFP</t>
  </si>
  <si>
    <t>Karrankas MC</t>
  </si>
  <si>
    <t>RJFC Unitedd</t>
  </si>
  <si>
    <t>A.C. Palhacito</t>
  </si>
  <si>
    <t>maxswell</t>
  </si>
  <si>
    <t>WillianBalao</t>
  </si>
  <si>
    <t>Destifnow 05 FC</t>
  </si>
  <si>
    <t>Family Paz F.C.</t>
  </si>
  <si>
    <t>LEGENDARY V.A.S</t>
  </si>
  <si>
    <t>louro 43 fc</t>
  </si>
  <si>
    <t>Municipal E.C.</t>
  </si>
  <si>
    <t>Unidos da Tijuca16</t>
  </si>
  <si>
    <t>Ogro Team</t>
  </si>
  <si>
    <t>Saceloto F.C.</t>
  </si>
  <si>
    <t>RPercy FC</t>
  </si>
  <si>
    <t>PT Brisola FC</t>
  </si>
  <si>
    <t>Raça Massacra F.C.</t>
  </si>
  <si>
    <t>itaipavacervejaclube</t>
  </si>
  <si>
    <t>Rafatwin</t>
  </si>
  <si>
    <t>Real Aboli F.C</t>
  </si>
  <si>
    <t>Vetores F. C.</t>
  </si>
  <si>
    <t>IPiazziFC</t>
  </si>
  <si>
    <t>Sociedade Pacífico</t>
  </si>
  <si>
    <t>PAPAMIKE F.C.</t>
  </si>
  <si>
    <t>Ragazzi FC</t>
  </si>
  <si>
    <t>MAURICIO´DF FC</t>
  </si>
  <si>
    <t>TSC_TIMÃO</t>
  </si>
  <si>
    <t>Beautiful Dawn FC</t>
  </si>
  <si>
    <t>BARCA CLUB DO RECIFE</t>
  </si>
  <si>
    <t>Seroxias FC</t>
  </si>
  <si>
    <t>Botz FC</t>
  </si>
  <si>
    <t>Selechaça FC</t>
  </si>
  <si>
    <t>Aero</t>
  </si>
  <si>
    <t>M0nsters FC</t>
  </si>
  <si>
    <t>Sizas</t>
  </si>
  <si>
    <t>Mr Kbça FC</t>
  </si>
  <si>
    <t>S.C Chuletas</t>
  </si>
  <si>
    <t>bonjoviiifc</t>
  </si>
  <si>
    <t>MARVELxCAPCOM</t>
  </si>
  <si>
    <t>Prittonense FC</t>
  </si>
  <si>
    <t>Battaglin F.C.</t>
  </si>
  <si>
    <t>Magrao F C United</t>
  </si>
  <si>
    <t>trator derrubador</t>
  </si>
  <si>
    <t>FC Casablanca</t>
  </si>
  <si>
    <t>C.R Mixuruca</t>
  </si>
  <si>
    <t>Real Machine CF</t>
  </si>
  <si>
    <t>fominhas fc</t>
  </si>
  <si>
    <t>Ben Arfa F.C</t>
  </si>
  <si>
    <t>Team Caísa</t>
  </si>
  <si>
    <t>Elementary F.C.</t>
  </si>
  <si>
    <t>JAH JAH ME LEVE</t>
  </si>
  <si>
    <t>OusaFla EC</t>
  </si>
  <si>
    <t>Kobaias F.C</t>
  </si>
  <si>
    <t>Dubs Feroz</t>
  </si>
  <si>
    <t>190º</t>
  </si>
  <si>
    <t>191º</t>
  </si>
  <si>
    <t>192º</t>
  </si>
  <si>
    <t>193º</t>
  </si>
  <si>
    <t>194º</t>
  </si>
  <si>
    <t>195º</t>
  </si>
  <si>
    <t>196º</t>
  </si>
  <si>
    <t>197º</t>
  </si>
  <si>
    <t>198º</t>
  </si>
  <si>
    <t>199º</t>
  </si>
  <si>
    <t>200º</t>
  </si>
  <si>
    <t>201º</t>
  </si>
  <si>
    <t>202º</t>
  </si>
  <si>
    <t>203º</t>
  </si>
  <si>
    <t>Nova time</t>
  </si>
</sst>
</file>

<file path=xl/styles.xml><?xml version="1.0" encoding="utf-8"?>
<styleSheet xmlns="http://schemas.openxmlformats.org/spreadsheetml/2006/main">
  <fonts count="16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28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sz val="22"/>
      <color theme="1"/>
      <name val="Calibri"/>
      <family val="2"/>
      <scheme val="minor"/>
    </font>
    <font>
      <sz val="14"/>
      <color rgb="FFFFFFFF"/>
      <name val="Calibri"/>
      <family val="2"/>
      <scheme val="minor"/>
    </font>
    <font>
      <sz val="26"/>
      <name val="Calibri"/>
      <family val="2"/>
      <scheme val="minor"/>
    </font>
    <font>
      <sz val="11"/>
      <color rgb="FF00B050"/>
      <name val="Calibri"/>
      <family val="2"/>
      <scheme val="minor"/>
    </font>
    <font>
      <sz val="20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sz val="18"/>
      <color theme="0"/>
      <name val="Calibri"/>
      <family val="2"/>
      <scheme val="minor"/>
    </font>
    <font>
      <sz val="7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93">
    <xf numFmtId="0" fontId="0" fillId="0" borderId="0" xfId="0"/>
    <xf numFmtId="0" fontId="5" fillId="0" borderId="0" xfId="0" applyFont="1"/>
    <xf numFmtId="0" fontId="1" fillId="0" borderId="0" xfId="0" applyFont="1"/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 vertical="center"/>
    </xf>
    <xf numFmtId="0" fontId="2" fillId="4" borderId="5" xfId="0" applyFont="1" applyFill="1" applyBorder="1"/>
    <xf numFmtId="0" fontId="2" fillId="4" borderId="6" xfId="0" applyFont="1" applyFill="1" applyBorder="1"/>
    <xf numFmtId="0" fontId="1" fillId="3" borderId="7" xfId="0" applyFont="1" applyFill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/>
    <xf numFmtId="0" fontId="0" fillId="0" borderId="0" xfId="0"/>
    <xf numFmtId="0" fontId="2" fillId="4" borderId="34" xfId="0" applyFont="1" applyFill="1" applyBorder="1" applyAlignment="1">
      <alignment horizontal="center"/>
    </xf>
    <xf numFmtId="0" fontId="1" fillId="5" borderId="0" xfId="0" applyFont="1" applyFill="1"/>
    <xf numFmtId="0" fontId="1" fillId="5" borderId="0" xfId="0" applyFont="1" applyFill="1" applyAlignment="1"/>
    <xf numFmtId="0" fontId="1" fillId="5" borderId="0" xfId="0" applyFont="1" applyFill="1" applyAlignment="1">
      <alignment horizontal="center" vertical="center"/>
    </xf>
    <xf numFmtId="0" fontId="1" fillId="5" borderId="0" xfId="0" applyFont="1" applyFill="1" applyAlignment="1">
      <alignment horizontal="center"/>
    </xf>
    <xf numFmtId="0" fontId="5" fillId="5" borderId="0" xfId="0" applyFont="1" applyFill="1"/>
    <xf numFmtId="0" fontId="9" fillId="0" borderId="0" xfId="0" applyFont="1" applyAlignment="1">
      <alignment horizontal="center"/>
    </xf>
    <xf numFmtId="0" fontId="10" fillId="5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0" fontId="0" fillId="0" borderId="0" xfId="0" applyBorder="1" applyAlignment="1">
      <alignment horizontal="center"/>
    </xf>
    <xf numFmtId="0" fontId="0" fillId="0" borderId="0" xfId="0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3" xfId="0" applyFont="1" applyFill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1" fillId="3" borderId="27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2" fillId="4" borderId="1" xfId="0" applyFont="1" applyFill="1" applyBorder="1"/>
    <xf numFmtId="0" fontId="2" fillId="4" borderId="1" xfId="0" applyFont="1" applyFill="1" applyBorder="1" applyAlignment="1">
      <alignment horizontal="center"/>
    </xf>
    <xf numFmtId="0" fontId="1" fillId="2" borderId="35" xfId="0" applyFont="1" applyFill="1" applyBorder="1" applyAlignment="1">
      <alignment horizontal="center"/>
    </xf>
    <xf numFmtId="0" fontId="11" fillId="0" borderId="0" xfId="0" applyFont="1"/>
    <xf numFmtId="2" fontId="0" fillId="0" borderId="1" xfId="0" applyNumberFormat="1" applyBorder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Protection="1">
      <protection hidden="1"/>
    </xf>
    <xf numFmtId="0" fontId="1" fillId="0" borderId="0" xfId="0" applyFont="1" applyProtection="1">
      <protection hidden="1"/>
    </xf>
    <xf numFmtId="0" fontId="5" fillId="0" borderId="0" xfId="0" applyFont="1" applyProtection="1"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2" fillId="4" borderId="6" xfId="0" applyFont="1" applyFill="1" applyBorder="1" applyProtection="1">
      <protection hidden="1"/>
    </xf>
    <xf numFmtId="0" fontId="2" fillId="4" borderId="34" xfId="0" applyFont="1" applyFill="1" applyBorder="1" applyAlignment="1" applyProtection="1">
      <alignment horizontal="center"/>
      <protection hidden="1"/>
    </xf>
    <xf numFmtId="0" fontId="2" fillId="4" borderId="5" xfId="0" applyFont="1" applyFill="1" applyBorder="1" applyProtection="1"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1" fillId="3" borderId="4" xfId="0" applyFont="1" applyFill="1" applyBorder="1" applyAlignment="1" applyProtection="1">
      <alignment horizontal="center"/>
      <protection hidden="1"/>
    </xf>
    <xf numFmtId="0" fontId="1" fillId="3" borderId="2" xfId="0" applyFont="1" applyFill="1" applyBorder="1" applyAlignment="1" applyProtection="1">
      <alignment horizontal="center"/>
      <protection hidden="1"/>
    </xf>
    <xf numFmtId="0" fontId="1" fillId="2" borderId="2" xfId="0" applyFont="1" applyFill="1" applyBorder="1" applyAlignment="1" applyProtection="1">
      <alignment horizontal="center"/>
      <protection hidden="1"/>
    </xf>
    <xf numFmtId="0" fontId="6" fillId="0" borderId="0" xfId="0" applyFont="1" applyFill="1" applyBorder="1" applyAlignment="1" applyProtection="1">
      <alignment horizontal="center" vertical="center"/>
      <protection hidden="1"/>
    </xf>
    <xf numFmtId="0" fontId="5" fillId="0" borderId="0" xfId="0" applyFont="1" applyFill="1" applyBorder="1" applyAlignment="1" applyProtection="1">
      <alignment horizontal="left" vertical="center"/>
      <protection hidden="1"/>
    </xf>
    <xf numFmtId="0" fontId="0" fillId="0" borderId="0" xfId="0" applyProtection="1">
      <protection locked="0" hidden="1"/>
    </xf>
    <xf numFmtId="2" fontId="0" fillId="0" borderId="1" xfId="0" applyNumberFormat="1" applyBorder="1" applyAlignment="1" applyProtection="1">
      <alignment horizontal="center"/>
      <protection hidden="1"/>
    </xf>
    <xf numFmtId="0" fontId="11" fillId="0" borderId="1" xfId="0" applyFont="1" applyBorder="1" applyAlignment="1" applyProtection="1">
      <alignment horizontal="center"/>
      <protection locked="0" hidden="1"/>
    </xf>
    <xf numFmtId="0" fontId="4" fillId="0" borderId="1" xfId="0" applyFont="1" applyBorder="1" applyAlignment="1" applyProtection="1">
      <alignment horizontal="center"/>
      <protection locked="0" hidden="1"/>
    </xf>
    <xf numFmtId="0" fontId="5" fillId="0" borderId="0" xfId="0" applyFont="1" applyAlignment="1" applyProtection="1">
      <alignment horizontal="center" vertic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0" fillId="0" borderId="1" xfId="0" applyBorder="1" applyAlignment="1" applyProtection="1">
      <alignment horizontal="center"/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1" fillId="3" borderId="27" xfId="0" applyFont="1" applyFill="1" applyBorder="1" applyAlignment="1" applyProtection="1">
      <alignment horizontal="center"/>
      <protection hidden="1"/>
    </xf>
    <xf numFmtId="0" fontId="1" fillId="3" borderId="22" xfId="0" applyFont="1" applyFill="1" applyBorder="1" applyAlignment="1" applyProtection="1">
      <alignment horizontal="center"/>
      <protection hidden="1"/>
    </xf>
    <xf numFmtId="1" fontId="5" fillId="0" borderId="1" xfId="0" applyNumberFormat="1" applyFont="1" applyBorder="1" applyAlignment="1" applyProtection="1">
      <alignment horizontal="center"/>
      <protection locked="0"/>
    </xf>
    <xf numFmtId="0" fontId="1" fillId="5" borderId="0" xfId="0" applyFont="1" applyFill="1" applyProtection="1">
      <protection hidden="1"/>
    </xf>
    <xf numFmtId="0" fontId="1" fillId="5" borderId="0" xfId="0" applyFont="1" applyFill="1" applyAlignment="1" applyProtection="1">
      <alignment horizontal="center" vertical="center"/>
      <protection hidden="1"/>
    </xf>
    <xf numFmtId="0" fontId="1" fillId="5" borderId="0" xfId="0" applyFont="1" applyFill="1" applyAlignment="1" applyProtection="1">
      <alignment horizontal="center"/>
      <protection hidden="1"/>
    </xf>
    <xf numFmtId="0" fontId="1" fillId="2" borderId="3" xfId="0" applyFont="1" applyFill="1" applyBorder="1" applyAlignment="1" applyProtection="1">
      <alignment horizontal="center"/>
      <protection hidden="1"/>
    </xf>
    <xf numFmtId="0" fontId="1" fillId="2" borderId="35" xfId="0" applyFont="1" applyFill="1" applyBorder="1" applyAlignment="1" applyProtection="1">
      <alignment horizontal="center"/>
      <protection hidden="1"/>
    </xf>
    <xf numFmtId="1" fontId="4" fillId="0" borderId="1" xfId="0" applyNumberFormat="1" applyFont="1" applyBorder="1" applyAlignment="1" applyProtection="1">
      <alignment horizontal="center"/>
      <protection locked="0" hidden="1"/>
    </xf>
    <xf numFmtId="1" fontId="11" fillId="0" borderId="1" xfId="0" applyNumberFormat="1" applyFont="1" applyBorder="1" applyAlignment="1" applyProtection="1">
      <alignment horizontal="center"/>
      <protection locked="0" hidden="1"/>
    </xf>
    <xf numFmtId="1" fontId="11" fillId="0" borderId="1" xfId="0" applyNumberFormat="1" applyFont="1" applyBorder="1" applyAlignment="1" applyProtection="1">
      <alignment horizontal="center"/>
      <protection hidden="1"/>
    </xf>
    <xf numFmtId="1" fontId="4" fillId="0" borderId="1" xfId="0" applyNumberFormat="1" applyFont="1" applyBorder="1" applyAlignment="1" applyProtection="1">
      <alignment horizontal="center"/>
      <protection hidden="1"/>
    </xf>
    <xf numFmtId="1" fontId="0" fillId="0" borderId="1" xfId="0" applyNumberFormat="1" applyBorder="1" applyAlignment="1" applyProtection="1">
      <alignment horizontal="center"/>
      <protection locked="0" hidden="1"/>
    </xf>
    <xf numFmtId="0" fontId="0" fillId="0" borderId="0" xfId="0" applyBorder="1" applyAlignment="1" applyProtection="1">
      <alignment horizontal="center"/>
      <protection hidden="1"/>
    </xf>
    <xf numFmtId="0" fontId="0" fillId="0" borderId="0" xfId="0" applyBorder="1" applyAlignment="1" applyProtection="1">
      <alignment horizontal="center"/>
      <protection locked="0" hidden="1"/>
    </xf>
    <xf numFmtId="0" fontId="5" fillId="5" borderId="0" xfId="0" applyFont="1" applyFill="1" applyProtection="1">
      <protection hidden="1"/>
    </xf>
    <xf numFmtId="0" fontId="1" fillId="5" borderId="0" xfId="0" applyFont="1" applyFill="1" applyAlignment="1" applyProtection="1">
      <protection hidden="1"/>
    </xf>
    <xf numFmtId="0" fontId="1" fillId="3" borderId="7" xfId="0" applyFont="1" applyFill="1" applyBorder="1" applyAlignment="1" applyProtection="1">
      <alignment horizontal="center"/>
      <protection hidden="1"/>
    </xf>
    <xf numFmtId="0" fontId="1" fillId="3" borderId="13" xfId="0" applyFont="1" applyFill="1" applyBorder="1" applyAlignment="1" applyProtection="1">
      <alignment horizontal="center"/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0" fontId="2" fillId="4" borderId="4" xfId="0" applyFont="1" applyFill="1" applyBorder="1" applyProtection="1">
      <protection hidden="1"/>
    </xf>
    <xf numFmtId="0" fontId="2" fillId="4" borderId="38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protection hidden="1"/>
    </xf>
    <xf numFmtId="0" fontId="2" fillId="4" borderId="28" xfId="0" applyFont="1" applyFill="1" applyBorder="1" applyProtection="1">
      <protection hidden="1"/>
    </xf>
    <xf numFmtId="0" fontId="2" fillId="4" borderId="19" xfId="0" applyFont="1" applyFill="1" applyBorder="1" applyAlignment="1" applyProtection="1">
      <alignment horizontal="center"/>
      <protection hidden="1"/>
    </xf>
    <xf numFmtId="0" fontId="1" fillId="3" borderId="38" xfId="0" applyFont="1" applyFill="1" applyBorder="1" applyAlignment="1" applyProtection="1">
      <alignment horizontal="center"/>
      <protection hidden="1"/>
    </xf>
    <xf numFmtId="0" fontId="11" fillId="0" borderId="0" xfId="0" applyFont="1" applyProtection="1">
      <protection hidden="1"/>
    </xf>
    <xf numFmtId="0" fontId="11" fillId="5" borderId="0" xfId="0" applyFont="1" applyFill="1" applyProtection="1">
      <protection hidden="1"/>
    </xf>
    <xf numFmtId="0" fontId="5" fillId="0" borderId="1" xfId="0" applyFont="1" applyBorder="1" applyAlignment="1" applyProtection="1">
      <alignment horizontal="center"/>
      <protection hidden="1"/>
    </xf>
    <xf numFmtId="2" fontId="5" fillId="0" borderId="1" xfId="0" applyNumberFormat="1" applyFont="1" applyBorder="1" applyAlignment="1" applyProtection="1">
      <alignment horizontal="center"/>
      <protection hidden="1"/>
    </xf>
    <xf numFmtId="1" fontId="5" fillId="0" borderId="1" xfId="0" applyNumberFormat="1" applyFont="1" applyBorder="1" applyAlignment="1" applyProtection="1">
      <alignment horizontal="center"/>
      <protection locked="0" hidden="1"/>
    </xf>
    <xf numFmtId="0" fontId="2" fillId="4" borderId="1" xfId="0" applyFont="1" applyFill="1" applyBorder="1" applyProtection="1">
      <protection hidden="1"/>
    </xf>
    <xf numFmtId="0" fontId="2" fillId="4" borderId="1" xfId="0" applyFont="1" applyFill="1" applyBorder="1" applyAlignment="1" applyProtection="1">
      <alignment horizontal="center"/>
      <protection hidden="1"/>
    </xf>
    <xf numFmtId="1" fontId="0" fillId="0" borderId="0" xfId="0" applyNumberFormat="1"/>
    <xf numFmtId="1" fontId="5" fillId="0" borderId="0" xfId="0" applyNumberFormat="1" applyFont="1"/>
    <xf numFmtId="1" fontId="1" fillId="0" borderId="0" xfId="0" applyNumberFormat="1" applyFont="1"/>
    <xf numFmtId="1" fontId="5" fillId="0" borderId="0" xfId="0" applyNumberFormat="1" applyFont="1" applyProtection="1">
      <protection hidden="1"/>
    </xf>
    <xf numFmtId="0" fontId="1" fillId="5" borderId="0" xfId="0" applyFont="1" applyFill="1" applyAlignment="1" applyProtection="1">
      <alignment horizontal="center"/>
      <protection hidden="1"/>
    </xf>
    <xf numFmtId="0" fontId="7" fillId="4" borderId="8" xfId="0" applyFont="1" applyFill="1" applyBorder="1" applyAlignment="1" applyProtection="1">
      <alignment vertical="center"/>
      <protection hidden="1"/>
    </xf>
    <xf numFmtId="0" fontId="7" fillId="4" borderId="9" xfId="0" applyFont="1" applyFill="1" applyBorder="1" applyAlignment="1" applyProtection="1">
      <alignment vertical="center"/>
      <protection hidden="1"/>
    </xf>
    <xf numFmtId="0" fontId="7" fillId="4" borderId="10" xfId="0" applyFont="1" applyFill="1" applyBorder="1" applyAlignment="1" applyProtection="1">
      <alignment vertical="center"/>
      <protection hidden="1"/>
    </xf>
    <xf numFmtId="0" fontId="7" fillId="4" borderId="11" xfId="0" applyFont="1" applyFill="1" applyBorder="1" applyAlignment="1" applyProtection="1">
      <alignment vertical="center"/>
      <protection hidden="1"/>
    </xf>
    <xf numFmtId="0" fontId="7" fillId="4" borderId="0" xfId="0" applyFont="1" applyFill="1" applyBorder="1" applyAlignment="1" applyProtection="1">
      <alignment vertical="center"/>
      <protection hidden="1"/>
    </xf>
    <xf numFmtId="0" fontId="7" fillId="4" borderId="12" xfId="0" applyFont="1" applyFill="1" applyBorder="1" applyAlignment="1" applyProtection="1">
      <alignment vertical="center"/>
      <protection hidden="1"/>
    </xf>
    <xf numFmtId="2" fontId="5" fillId="0" borderId="26" xfId="0" applyNumberFormat="1" applyFont="1" applyBorder="1" applyAlignment="1" applyProtection="1">
      <alignment horizontal="center" vertical="center"/>
      <protection locked="0" hidden="1"/>
    </xf>
    <xf numFmtId="2" fontId="0" fillId="0" borderId="13" xfId="0" applyNumberFormat="1" applyBorder="1" applyAlignment="1" applyProtection="1">
      <alignment horizontal="center" vertical="center"/>
      <protection hidden="1"/>
    </xf>
    <xf numFmtId="2" fontId="5" fillId="0" borderId="27" xfId="0" applyNumberFormat="1" applyFont="1" applyBorder="1" applyAlignment="1" applyProtection="1">
      <alignment horizontal="center" vertical="center"/>
      <protection locked="0" hidden="1"/>
    </xf>
    <xf numFmtId="2" fontId="5" fillId="0" borderId="21" xfId="0" applyNumberFormat="1" applyFont="1" applyBorder="1" applyAlignment="1" applyProtection="1">
      <alignment horizontal="center" vertical="center"/>
      <protection locked="0" hidden="1"/>
    </xf>
    <xf numFmtId="2" fontId="0" fillId="0" borderId="1" xfId="0" applyNumberFormat="1" applyBorder="1" applyAlignment="1" applyProtection="1">
      <alignment horizontal="center" vertical="center"/>
      <protection hidden="1"/>
    </xf>
    <xf numFmtId="2" fontId="5" fillId="0" borderId="22" xfId="0" applyNumberFormat="1" applyFont="1" applyBorder="1" applyAlignment="1" applyProtection="1">
      <alignment horizontal="center" vertical="center"/>
      <protection locked="0" hidden="1"/>
    </xf>
    <xf numFmtId="0" fontId="8" fillId="0" borderId="11" xfId="0" applyFont="1" applyBorder="1" applyAlignment="1" applyProtection="1">
      <alignment horizontal="center" vertical="center"/>
      <protection hidden="1"/>
    </xf>
    <xf numFmtId="0" fontId="8" fillId="0" borderId="0" xfId="0" applyFont="1" applyBorder="1" applyAlignment="1" applyProtection="1">
      <alignment horizontal="center" vertical="center"/>
      <protection hidden="1"/>
    </xf>
    <xf numFmtId="0" fontId="8" fillId="0" borderId="12" xfId="0" applyFont="1" applyBorder="1" applyAlignment="1" applyProtection="1">
      <alignment horizontal="center" vertical="center"/>
      <protection hidden="1"/>
    </xf>
    <xf numFmtId="2" fontId="11" fillId="0" borderId="21" xfId="0" applyNumberFormat="1" applyFont="1" applyBorder="1" applyAlignment="1" applyProtection="1">
      <alignment horizontal="center" vertical="center"/>
      <protection hidden="1"/>
    </xf>
    <xf numFmtId="2" fontId="4" fillId="0" borderId="22" xfId="0" applyNumberFormat="1" applyFont="1" applyBorder="1" applyAlignment="1" applyProtection="1">
      <alignment horizontal="center" vertical="center"/>
      <protection hidden="1"/>
    </xf>
    <xf numFmtId="2" fontId="5" fillId="0" borderId="1" xfId="0" applyNumberFormat="1" applyFont="1" applyBorder="1" applyAlignment="1" applyProtection="1">
      <alignment horizontal="center" vertical="center"/>
      <protection locked="0" hidden="1"/>
    </xf>
    <xf numFmtId="2" fontId="11" fillId="0" borderId="1" xfId="0" applyNumberFormat="1" applyFont="1" applyBorder="1" applyAlignment="1" applyProtection="1">
      <alignment horizontal="center" vertical="center"/>
      <protection hidden="1"/>
    </xf>
    <xf numFmtId="2" fontId="4" fillId="0" borderId="1" xfId="0" applyNumberFormat="1" applyFont="1" applyBorder="1" applyAlignment="1" applyProtection="1">
      <alignment horizontal="center" vertical="center"/>
      <protection hidden="1"/>
    </xf>
    <xf numFmtId="2" fontId="5" fillId="0" borderId="23" xfId="0" applyNumberFormat="1" applyFont="1" applyBorder="1" applyAlignment="1" applyProtection="1">
      <alignment horizontal="center" vertical="center"/>
      <protection locked="0" hidden="1"/>
    </xf>
    <xf numFmtId="2" fontId="0" fillId="0" borderId="18" xfId="0" applyNumberFormat="1" applyBorder="1" applyAlignment="1" applyProtection="1">
      <alignment horizontal="center" vertical="center"/>
      <protection hidden="1"/>
    </xf>
    <xf numFmtId="2" fontId="5" fillId="0" borderId="24" xfId="0" applyNumberFormat="1" applyFont="1" applyBorder="1" applyAlignment="1" applyProtection="1">
      <alignment horizontal="center" vertical="center"/>
      <protection locked="0" hidden="1"/>
    </xf>
    <xf numFmtId="0" fontId="0" fillId="0" borderId="15" xfId="0" applyBorder="1" applyProtection="1">
      <protection hidden="1"/>
    </xf>
    <xf numFmtId="0" fontId="0" fillId="0" borderId="17" xfId="0" applyBorder="1" applyProtection="1">
      <protection hidden="1"/>
    </xf>
    <xf numFmtId="0" fontId="0" fillId="0" borderId="16" xfId="0" applyBorder="1" applyProtection="1">
      <protection hidden="1"/>
    </xf>
    <xf numFmtId="2" fontId="11" fillId="0" borderId="5" xfId="0" applyNumberFormat="1" applyFont="1" applyBorder="1" applyAlignment="1" applyProtection="1">
      <alignment horizontal="center" vertical="center"/>
      <protection hidden="1"/>
    </xf>
    <xf numFmtId="2" fontId="0" fillId="0" borderId="20" xfId="0" applyNumberFormat="1" applyBorder="1" applyAlignment="1" applyProtection="1">
      <alignment horizontal="center" vertical="center"/>
      <protection hidden="1"/>
    </xf>
    <xf numFmtId="2" fontId="4" fillId="0" borderId="25" xfId="0" applyNumberFormat="1" applyFont="1" applyBorder="1" applyAlignment="1" applyProtection="1">
      <alignment horizontal="center" vertical="center"/>
      <protection hidden="1"/>
    </xf>
    <xf numFmtId="2" fontId="5" fillId="0" borderId="7" xfId="0" applyNumberFormat="1" applyFont="1" applyBorder="1" applyAlignment="1" applyProtection="1">
      <alignment horizontal="center" vertical="center"/>
      <protection locked="0" hidden="1"/>
    </xf>
    <xf numFmtId="2" fontId="5" fillId="0" borderId="32" xfId="0" applyNumberFormat="1" applyFont="1" applyBorder="1" applyAlignment="1" applyProtection="1">
      <alignment horizontal="center" vertical="center"/>
      <protection locked="0" hidden="1"/>
    </xf>
    <xf numFmtId="2" fontId="5" fillId="0" borderId="3" xfId="0" applyNumberFormat="1" applyFont="1" applyBorder="1" applyAlignment="1" applyProtection="1">
      <alignment horizontal="center" vertical="center"/>
      <protection locked="0" hidden="1"/>
    </xf>
    <xf numFmtId="2" fontId="0" fillId="0" borderId="14" xfId="0" applyNumberFormat="1" applyBorder="1" applyAlignment="1" applyProtection="1">
      <alignment horizontal="center" vertical="center"/>
      <protection hidden="1"/>
    </xf>
    <xf numFmtId="2" fontId="5" fillId="0" borderId="33" xfId="0" applyNumberFormat="1" applyFont="1" applyBorder="1" applyAlignment="1" applyProtection="1">
      <alignment horizontal="center" vertical="center"/>
      <protection locked="0" hidden="1"/>
    </xf>
    <xf numFmtId="0" fontId="0" fillId="0" borderId="15" xfId="0" applyBorder="1" applyAlignment="1" applyProtection="1">
      <alignment horizontal="center"/>
      <protection hidden="1"/>
    </xf>
    <xf numFmtId="0" fontId="0" fillId="0" borderId="17" xfId="0" applyBorder="1" applyAlignment="1" applyProtection="1">
      <alignment horizontal="center"/>
      <protection hidden="1"/>
    </xf>
    <xf numFmtId="0" fontId="0" fillId="0" borderId="16" xfId="0" applyBorder="1" applyAlignment="1" applyProtection="1">
      <alignment horizontal="center"/>
      <protection hidden="1"/>
    </xf>
    <xf numFmtId="2" fontId="11" fillId="0" borderId="28" xfId="0" applyNumberFormat="1" applyFont="1" applyBorder="1" applyAlignment="1" applyProtection="1">
      <alignment horizontal="center" vertical="center"/>
      <protection hidden="1"/>
    </xf>
    <xf numFmtId="2" fontId="0" fillId="0" borderId="19" xfId="0" applyNumberFormat="1" applyBorder="1" applyAlignment="1" applyProtection="1">
      <alignment horizontal="center" vertical="center"/>
      <protection hidden="1"/>
    </xf>
    <xf numFmtId="2" fontId="4" fillId="0" borderId="29" xfId="0" applyNumberFormat="1" applyFont="1" applyBorder="1" applyAlignment="1" applyProtection="1">
      <alignment horizontal="center" vertical="center"/>
      <protection hidden="1"/>
    </xf>
    <xf numFmtId="2" fontId="5" fillId="0" borderId="30" xfId="0" applyNumberFormat="1" applyFont="1" applyBorder="1" applyAlignment="1" applyProtection="1">
      <alignment horizontal="center" vertical="center"/>
      <protection locked="0" hidden="1"/>
    </xf>
    <xf numFmtId="2" fontId="5" fillId="0" borderId="31" xfId="0" applyNumberFormat="1" applyFont="1" applyBorder="1" applyAlignment="1" applyProtection="1">
      <alignment horizontal="center" vertical="center"/>
      <protection locked="0" hidden="1"/>
    </xf>
    <xf numFmtId="2" fontId="4" fillId="0" borderId="5" xfId="0" applyNumberFormat="1" applyFont="1" applyBorder="1" applyAlignment="1" applyProtection="1">
      <alignment horizontal="center" vertical="center"/>
      <protection hidden="1"/>
    </xf>
    <xf numFmtId="2" fontId="11" fillId="0" borderId="25" xfId="0" applyNumberFormat="1" applyFont="1" applyBorder="1" applyAlignment="1" applyProtection="1">
      <alignment horizontal="center" vertical="center"/>
      <protection hidden="1"/>
    </xf>
    <xf numFmtId="0" fontId="5" fillId="0" borderId="26" xfId="0" applyFont="1" applyBorder="1" applyAlignment="1" applyProtection="1">
      <alignment horizontal="center" vertical="center"/>
      <protection locked="0" hidden="1"/>
    </xf>
    <xf numFmtId="0" fontId="0" fillId="0" borderId="13" xfId="0" applyBorder="1" applyAlignment="1" applyProtection="1">
      <alignment horizontal="center" vertical="center"/>
      <protection hidden="1"/>
    </xf>
    <xf numFmtId="0" fontId="5" fillId="0" borderId="27" xfId="0" applyFont="1" applyBorder="1" applyAlignment="1" applyProtection="1">
      <alignment horizontal="center" vertical="center"/>
      <protection locked="0" hidden="1"/>
    </xf>
    <xf numFmtId="0" fontId="0" fillId="0" borderId="30" xfId="0" applyBorder="1" applyAlignment="1" applyProtection="1">
      <alignment horizontal="center" vertical="center"/>
      <protection locked="0" hidden="1"/>
    </xf>
    <xf numFmtId="0" fontId="0" fillId="0" borderId="18" xfId="0" applyBorder="1" applyAlignment="1" applyProtection="1">
      <alignment horizontal="center" vertical="center"/>
      <protection hidden="1"/>
    </xf>
    <xf numFmtId="0" fontId="0" fillId="0" borderId="31" xfId="0" applyBorder="1" applyAlignment="1" applyProtection="1">
      <alignment horizontal="center" vertical="center"/>
      <protection locked="0" hidden="1"/>
    </xf>
    <xf numFmtId="0" fontId="0" fillId="0" borderId="5" xfId="0" applyBorder="1" applyAlignment="1" applyProtection="1">
      <alignment horizontal="center" vertical="center"/>
      <protection hidden="1"/>
    </xf>
    <xf numFmtId="0" fontId="0" fillId="0" borderId="20" xfId="0" applyBorder="1" applyAlignment="1" applyProtection="1">
      <alignment horizontal="center" vertical="center"/>
      <protection hidden="1"/>
    </xf>
    <xf numFmtId="0" fontId="0" fillId="0" borderId="25" xfId="0" applyBorder="1" applyAlignment="1" applyProtection="1">
      <alignment horizontal="center" vertic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7" fillId="0" borderId="0" xfId="0" applyFont="1" applyFill="1" applyBorder="1" applyAlignment="1" applyProtection="1">
      <alignment vertical="center"/>
      <protection hidden="1"/>
    </xf>
    <xf numFmtId="0" fontId="0" fillId="0" borderId="0" xfId="0" applyFill="1" applyBorder="1" applyProtection="1">
      <protection hidden="1"/>
    </xf>
    <xf numFmtId="0" fontId="6" fillId="0" borderId="0" xfId="0" applyFont="1" applyFill="1" applyBorder="1" applyAlignment="1" applyProtection="1">
      <alignment vertical="center"/>
      <protection hidden="1"/>
    </xf>
    <xf numFmtId="0" fontId="2" fillId="4" borderId="5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 vertical="center"/>
      <protection hidden="1"/>
    </xf>
    <xf numFmtId="0" fontId="2" fillId="4" borderId="25" xfId="0" applyFont="1" applyFill="1" applyBorder="1" applyAlignment="1" applyProtection="1">
      <alignment horizontal="center" vertical="center"/>
      <protection hidden="1"/>
    </xf>
    <xf numFmtId="0" fontId="5" fillId="5" borderId="4" xfId="0" applyFont="1" applyFill="1" applyBorder="1" applyAlignment="1" applyProtection="1">
      <alignment horizontal="center"/>
      <protection hidden="1"/>
    </xf>
    <xf numFmtId="0" fontId="5" fillId="5" borderId="1" xfId="0" applyFont="1" applyFill="1" applyBorder="1" applyAlignment="1" applyProtection="1">
      <alignment horizontal="center" vertical="center"/>
      <protection hidden="1"/>
    </xf>
    <xf numFmtId="2" fontId="0" fillId="0" borderId="38" xfId="0" applyNumberFormat="1" applyBorder="1" applyAlignment="1" applyProtection="1">
      <alignment horizontal="center" vertical="center"/>
      <protection hidden="1"/>
    </xf>
    <xf numFmtId="2" fontId="0" fillId="0" borderId="36" xfId="0" applyNumberFormat="1" applyBorder="1" applyAlignment="1" applyProtection="1">
      <alignment horizontal="center" vertical="center"/>
      <protection hidden="1"/>
    </xf>
    <xf numFmtId="0" fontId="5" fillId="0" borderId="0" xfId="0" applyFont="1" applyBorder="1" applyAlignment="1" applyProtection="1">
      <alignment horizontal="center" vertical="center"/>
      <protection hidden="1"/>
    </xf>
    <xf numFmtId="0" fontId="5" fillId="5" borderId="2" xfId="0" applyFont="1" applyFill="1" applyBorder="1" applyAlignment="1" applyProtection="1">
      <alignment horizontal="center"/>
      <protection hidden="1"/>
    </xf>
    <xf numFmtId="0" fontId="0" fillId="5" borderId="1" xfId="0" applyFill="1" applyBorder="1" applyAlignment="1" applyProtection="1">
      <alignment horizontal="center" vertical="center"/>
      <protection hidden="1"/>
    </xf>
    <xf numFmtId="2" fontId="0" fillId="5" borderId="38" xfId="0" applyNumberFormat="1" applyFill="1" applyBorder="1" applyAlignment="1" applyProtection="1">
      <alignment horizontal="center" vertical="center"/>
      <protection hidden="1"/>
    </xf>
    <xf numFmtId="2" fontId="0" fillId="0" borderId="37" xfId="0" applyNumberFormat="1" applyBorder="1" applyAlignment="1" applyProtection="1">
      <alignment horizontal="center" vertical="center"/>
      <protection hidden="1"/>
    </xf>
    <xf numFmtId="0" fontId="0" fillId="0" borderId="1" xfId="0" applyBorder="1" applyAlignment="1" applyProtection="1">
      <alignment horizontal="center" vertical="center"/>
      <protection hidden="1"/>
    </xf>
    <xf numFmtId="0" fontId="0" fillId="0" borderId="1" xfId="0" applyFill="1" applyBorder="1" applyAlignment="1" applyProtection="1">
      <alignment horizontal="center" vertical="center"/>
      <protection hidden="1"/>
    </xf>
    <xf numFmtId="0" fontId="5" fillId="5" borderId="1" xfId="1" applyFont="1" applyFill="1" applyBorder="1" applyAlignment="1" applyProtection="1">
      <alignment horizontal="center" vertical="center"/>
      <protection hidden="1"/>
    </xf>
    <xf numFmtId="0" fontId="5" fillId="5" borderId="2" xfId="0" applyFont="1" applyFill="1" applyBorder="1" applyAlignment="1" applyProtection="1">
      <alignment horizontal="center" vertical="center"/>
      <protection hidden="1"/>
    </xf>
    <xf numFmtId="0" fontId="15" fillId="0" borderId="0" xfId="0" applyFont="1" applyProtection="1">
      <protection hidden="1"/>
    </xf>
    <xf numFmtId="2" fontId="0" fillId="5" borderId="1" xfId="0" applyNumberFormat="1" applyFill="1" applyBorder="1" applyAlignment="1" applyProtection="1">
      <alignment horizontal="center" vertical="center"/>
      <protection hidden="1"/>
    </xf>
    <xf numFmtId="0" fontId="5" fillId="5" borderId="3" xfId="0" applyFont="1" applyFill="1" applyBorder="1" applyAlignment="1" applyProtection="1">
      <alignment horizontal="center"/>
      <protection hidden="1"/>
    </xf>
    <xf numFmtId="0" fontId="0" fillId="0" borderId="14" xfId="0" applyFill="1" applyBorder="1" applyAlignment="1" applyProtection="1">
      <alignment horizontal="center" vertical="center"/>
      <protection hidden="1"/>
    </xf>
    <xf numFmtId="2" fontId="0" fillId="5" borderId="14" xfId="0" applyNumberFormat="1" applyFill="1" applyBorder="1" applyAlignment="1" applyProtection="1">
      <alignment horizontal="center" vertical="center"/>
      <protection hidden="1"/>
    </xf>
    <xf numFmtId="2" fontId="0" fillId="0" borderId="33" xfId="0" applyNumberFormat="1" applyBorder="1" applyAlignment="1" applyProtection="1">
      <alignment horizontal="center" vertical="center"/>
      <protection hidden="1"/>
    </xf>
    <xf numFmtId="0" fontId="7" fillId="4" borderId="8" xfId="0" applyFont="1" applyFill="1" applyBorder="1" applyAlignment="1">
      <alignment horizontal="center" vertical="center"/>
    </xf>
    <xf numFmtId="0" fontId="7" fillId="4" borderId="9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/>
    </xf>
    <xf numFmtId="0" fontId="7" fillId="4" borderId="39" xfId="0" applyFont="1" applyFill="1" applyBorder="1" applyAlignment="1">
      <alignment horizontal="center" vertical="center"/>
    </xf>
    <xf numFmtId="0" fontId="7" fillId="4" borderId="40" xfId="0" applyFont="1" applyFill="1" applyBorder="1" applyAlignment="1">
      <alignment horizontal="center" vertical="center"/>
    </xf>
    <xf numFmtId="0" fontId="7" fillId="4" borderId="41" xfId="0" applyFont="1" applyFill="1" applyBorder="1" applyAlignment="1">
      <alignment horizontal="center" vertical="center"/>
    </xf>
    <xf numFmtId="0" fontId="7" fillId="4" borderId="8" xfId="0" applyFont="1" applyFill="1" applyBorder="1" applyAlignment="1" applyProtection="1">
      <alignment horizontal="center" vertical="center"/>
      <protection hidden="1"/>
    </xf>
    <xf numFmtId="0" fontId="7" fillId="4" borderId="9" xfId="0" applyFont="1" applyFill="1" applyBorder="1" applyAlignment="1" applyProtection="1">
      <alignment horizontal="center" vertical="center"/>
      <protection hidden="1"/>
    </xf>
    <xf numFmtId="0" fontId="7" fillId="4" borderId="11" xfId="0" applyFont="1" applyFill="1" applyBorder="1" applyAlignment="1" applyProtection="1">
      <alignment horizontal="center" vertical="center"/>
      <protection hidden="1"/>
    </xf>
    <xf numFmtId="0" fontId="7" fillId="4" borderId="0" xfId="0" applyFont="1" applyFill="1" applyBorder="1" applyAlignment="1" applyProtection="1">
      <alignment horizontal="center" vertical="center"/>
      <protection hidden="1"/>
    </xf>
    <xf numFmtId="0" fontId="7" fillId="4" borderId="39" xfId="0" applyFont="1" applyFill="1" applyBorder="1" applyAlignment="1" applyProtection="1">
      <alignment horizontal="center" vertical="center"/>
      <protection hidden="1"/>
    </xf>
    <xf numFmtId="0" fontId="7" fillId="4" borderId="40" xfId="0" applyFont="1" applyFill="1" applyBorder="1" applyAlignment="1" applyProtection="1">
      <alignment horizontal="center" vertical="center"/>
      <protection hidden="1"/>
    </xf>
    <xf numFmtId="0" fontId="6" fillId="4" borderId="8" xfId="0" applyFont="1" applyFill="1" applyBorder="1" applyAlignment="1" applyProtection="1">
      <alignment horizontal="center" vertical="center"/>
      <protection hidden="1"/>
    </xf>
    <xf numFmtId="0" fontId="6" fillId="4" borderId="9" xfId="0" applyFont="1" applyFill="1" applyBorder="1" applyAlignment="1" applyProtection="1">
      <alignment horizontal="center" vertical="center"/>
      <protection hidden="1"/>
    </xf>
    <xf numFmtId="0" fontId="6" fillId="4" borderId="39" xfId="0" applyFont="1" applyFill="1" applyBorder="1" applyAlignment="1" applyProtection="1">
      <alignment horizontal="center" vertical="center"/>
      <protection hidden="1"/>
    </xf>
    <xf numFmtId="0" fontId="6" fillId="4" borderId="40" xfId="0" applyFont="1" applyFill="1" applyBorder="1" applyAlignment="1" applyProtection="1">
      <alignment horizontal="center" vertic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1" fontId="1" fillId="3" borderId="1" xfId="0" applyNumberFormat="1" applyFont="1" applyFill="1" applyBorder="1" applyAlignment="1" applyProtection="1">
      <alignment horizontal="center"/>
      <protection hidden="1"/>
    </xf>
    <xf numFmtId="1" fontId="1" fillId="3" borderId="37" xfId="0" applyNumberFormat="1" applyFont="1" applyFill="1" applyBorder="1" applyProtection="1">
      <protection hidden="1"/>
    </xf>
    <xf numFmtId="0" fontId="1" fillId="3" borderId="38" xfId="0" applyFont="1" applyFill="1" applyBorder="1" applyAlignment="1" applyProtection="1">
      <alignment horizontal="center"/>
      <protection hidden="1"/>
    </xf>
    <xf numFmtId="1" fontId="1" fillId="3" borderId="38" xfId="0" applyNumberFormat="1" applyFont="1" applyFill="1" applyBorder="1" applyAlignment="1" applyProtection="1">
      <alignment horizontal="center"/>
      <protection hidden="1"/>
    </xf>
    <xf numFmtId="1" fontId="1" fillId="3" borderId="36" xfId="0" applyNumberFormat="1" applyFont="1" applyFill="1" applyBorder="1" applyProtection="1">
      <protection hidden="1"/>
    </xf>
    <xf numFmtId="0" fontId="0" fillId="0" borderId="1" xfId="0" applyBorder="1" applyAlignment="1" applyProtection="1">
      <alignment horizontal="center"/>
      <protection hidden="1"/>
    </xf>
    <xf numFmtId="0" fontId="13" fillId="4" borderId="7" xfId="0" applyFont="1" applyFill="1" applyBorder="1" applyAlignment="1" applyProtection="1">
      <alignment horizontal="center" vertical="center"/>
      <protection hidden="1"/>
    </xf>
    <xf numFmtId="0" fontId="13" fillId="4" borderId="13" xfId="0" applyFont="1" applyFill="1" applyBorder="1" applyAlignment="1" applyProtection="1">
      <alignment horizontal="center" vertical="center"/>
      <protection hidden="1"/>
    </xf>
    <xf numFmtId="0" fontId="13" fillId="4" borderId="32" xfId="0" applyFont="1" applyFill="1" applyBorder="1" applyAlignment="1" applyProtection="1">
      <alignment horizontal="center" vertical="center"/>
      <protection hidden="1"/>
    </xf>
    <xf numFmtId="0" fontId="13" fillId="4" borderId="3" xfId="0" applyFont="1" applyFill="1" applyBorder="1" applyAlignment="1" applyProtection="1">
      <alignment horizontal="center" vertical="center"/>
      <protection hidden="1"/>
    </xf>
    <xf numFmtId="0" fontId="13" fillId="4" borderId="14" xfId="0" applyFont="1" applyFill="1" applyBorder="1" applyAlignment="1" applyProtection="1">
      <alignment horizontal="center" vertical="center"/>
      <protection hidden="1"/>
    </xf>
    <xf numFmtId="0" fontId="13" fillId="4" borderId="33" xfId="0" applyFont="1" applyFill="1" applyBorder="1" applyAlignment="1" applyProtection="1">
      <alignment horizontal="center" vertical="center"/>
      <protection hidden="1"/>
    </xf>
    <xf numFmtId="0" fontId="2" fillId="4" borderId="19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2" fillId="4" borderId="29" xfId="0" applyFont="1" applyFill="1" applyBorder="1" applyAlignment="1" applyProtection="1">
      <alignment horizontal="center"/>
      <protection hidden="1"/>
    </xf>
    <xf numFmtId="0" fontId="12" fillId="4" borderId="8" xfId="0" applyFont="1" applyFill="1" applyBorder="1" applyAlignment="1" applyProtection="1">
      <alignment horizontal="center" vertical="center"/>
      <protection hidden="1"/>
    </xf>
    <xf numFmtId="0" fontId="12" fillId="4" borderId="9" xfId="0" applyFont="1" applyFill="1" applyBorder="1" applyAlignment="1" applyProtection="1">
      <alignment horizontal="center" vertical="center"/>
      <protection hidden="1"/>
    </xf>
    <xf numFmtId="0" fontId="12" fillId="4" borderId="10" xfId="0" applyFont="1" applyFill="1" applyBorder="1" applyAlignment="1" applyProtection="1">
      <alignment horizontal="center" vertical="center"/>
      <protection hidden="1"/>
    </xf>
    <xf numFmtId="0" fontId="12" fillId="4" borderId="39" xfId="0" applyFont="1" applyFill="1" applyBorder="1" applyAlignment="1" applyProtection="1">
      <alignment horizontal="center" vertical="center"/>
      <protection hidden="1"/>
    </xf>
    <xf numFmtId="0" fontId="12" fillId="4" borderId="40" xfId="0" applyFont="1" applyFill="1" applyBorder="1" applyAlignment="1" applyProtection="1">
      <alignment horizontal="center" vertical="center"/>
      <protection hidden="1"/>
    </xf>
    <xf numFmtId="0" fontId="12" fillId="4" borderId="41" xfId="0" applyFont="1" applyFill="1" applyBorder="1" applyAlignment="1" applyProtection="1">
      <alignment horizontal="center" vertic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1" fillId="2" borderId="37" xfId="0" applyFont="1" applyFill="1" applyBorder="1" applyProtection="1"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0" fontId="1" fillId="2" borderId="33" xfId="0" applyFont="1" applyFill="1" applyBorder="1" applyProtection="1">
      <protection hidden="1"/>
    </xf>
    <xf numFmtId="0" fontId="12" fillId="4" borderId="7" xfId="0" applyFont="1" applyFill="1" applyBorder="1" applyAlignment="1" applyProtection="1">
      <alignment horizontal="center" vertical="center"/>
      <protection hidden="1"/>
    </xf>
    <xf numFmtId="0" fontId="12" fillId="4" borderId="13" xfId="0" applyFont="1" applyFill="1" applyBorder="1" applyAlignment="1" applyProtection="1">
      <alignment horizontal="center" vertical="center"/>
      <protection hidden="1"/>
    </xf>
    <xf numFmtId="0" fontId="12" fillId="4" borderId="32" xfId="0" applyFont="1" applyFill="1" applyBorder="1" applyAlignment="1" applyProtection="1">
      <alignment horizontal="center" vertical="center"/>
      <protection hidden="1"/>
    </xf>
    <xf numFmtId="0" fontId="12" fillId="4" borderId="3" xfId="0" applyFont="1" applyFill="1" applyBorder="1" applyAlignment="1" applyProtection="1">
      <alignment horizontal="center" vertical="center"/>
      <protection hidden="1"/>
    </xf>
    <xf numFmtId="0" fontId="12" fillId="4" borderId="14" xfId="0" applyFont="1" applyFill="1" applyBorder="1" applyAlignment="1" applyProtection="1">
      <alignment horizontal="center" vertical="center"/>
      <protection hidden="1"/>
    </xf>
    <xf numFmtId="0" fontId="12" fillId="4" borderId="33" xfId="0" applyFont="1" applyFill="1" applyBorder="1" applyAlignment="1" applyProtection="1">
      <alignment horizontal="center" vertical="center"/>
      <protection hidden="1"/>
    </xf>
    <xf numFmtId="0" fontId="1" fillId="3" borderId="37" xfId="0" applyFont="1" applyFill="1" applyBorder="1" applyProtection="1">
      <protection hidden="1"/>
    </xf>
    <xf numFmtId="0" fontId="0" fillId="0" borderId="22" xfId="0" applyBorder="1" applyAlignment="1" applyProtection="1">
      <alignment horizontal="center"/>
      <protection hidden="1"/>
    </xf>
    <xf numFmtId="0" fontId="0" fillId="0" borderId="21" xfId="0" applyBorder="1" applyAlignment="1" applyProtection="1">
      <alignment horizontal="center"/>
      <protection hidden="1"/>
    </xf>
    <xf numFmtId="0" fontId="0" fillId="0" borderId="50" xfId="0" applyBorder="1" applyAlignment="1" applyProtection="1">
      <alignment horizontal="center"/>
      <protection hidden="1"/>
    </xf>
    <xf numFmtId="0" fontId="13" fillId="4" borderId="8" xfId="0" applyFont="1" applyFill="1" applyBorder="1" applyAlignment="1" applyProtection="1">
      <alignment horizontal="center" vertical="center"/>
      <protection hidden="1"/>
    </xf>
    <xf numFmtId="0" fontId="13" fillId="4" borderId="9" xfId="0" applyFont="1" applyFill="1" applyBorder="1" applyAlignment="1" applyProtection="1">
      <alignment horizontal="center" vertical="center"/>
      <protection hidden="1"/>
    </xf>
    <xf numFmtId="0" fontId="13" fillId="4" borderId="10" xfId="0" applyFont="1" applyFill="1" applyBorder="1" applyAlignment="1" applyProtection="1">
      <alignment horizontal="center" vertical="center"/>
      <protection hidden="1"/>
    </xf>
    <xf numFmtId="0" fontId="13" fillId="4" borderId="39" xfId="0" applyFont="1" applyFill="1" applyBorder="1" applyAlignment="1" applyProtection="1">
      <alignment horizontal="center" vertical="center"/>
      <protection hidden="1"/>
    </xf>
    <xf numFmtId="0" fontId="13" fillId="4" borderId="40" xfId="0" applyFont="1" applyFill="1" applyBorder="1" applyAlignment="1" applyProtection="1">
      <alignment horizontal="center" vertical="center"/>
      <protection hidden="1"/>
    </xf>
    <xf numFmtId="0" fontId="13" fillId="4" borderId="41" xfId="0" applyFont="1" applyFill="1" applyBorder="1" applyAlignment="1" applyProtection="1">
      <alignment horizontal="center" vertical="center"/>
      <protection hidden="1"/>
    </xf>
    <xf numFmtId="0" fontId="2" fillId="4" borderId="42" xfId="0" applyFont="1" applyFill="1" applyBorder="1" applyAlignment="1" applyProtection="1">
      <alignment horizontal="center"/>
      <protection hidden="1"/>
    </xf>
    <xf numFmtId="0" fontId="2" fillId="4" borderId="43" xfId="0" applyFont="1" applyFill="1" applyBorder="1" applyAlignment="1" applyProtection="1">
      <alignment horizontal="center"/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1" fillId="2" borderId="21" xfId="0" applyFont="1" applyFill="1" applyBorder="1" applyAlignment="1" applyProtection="1">
      <alignment horizontal="center"/>
      <protection hidden="1"/>
    </xf>
    <xf numFmtId="1" fontId="1" fillId="2" borderId="22" xfId="0" applyNumberFormat="1" applyFont="1" applyFill="1" applyBorder="1" applyAlignment="1" applyProtection="1">
      <alignment horizontal="center"/>
      <protection hidden="1"/>
    </xf>
    <xf numFmtId="1" fontId="1" fillId="2" borderId="21" xfId="0" applyNumberFormat="1" applyFont="1" applyFill="1" applyBorder="1" applyAlignment="1" applyProtection="1">
      <alignment horizontal="center"/>
      <protection hidden="1"/>
    </xf>
    <xf numFmtId="1" fontId="1" fillId="2" borderId="45" xfId="0" applyNumberFormat="1" applyFont="1" applyFill="1" applyBorder="1" applyAlignment="1" applyProtection="1">
      <alignment horizontal="center"/>
      <protection hidden="1"/>
    </xf>
    <xf numFmtId="0" fontId="1" fillId="2" borderId="35" xfId="0" applyFont="1" applyFill="1" applyBorder="1" applyAlignment="1" applyProtection="1">
      <alignment horizontal="center"/>
      <protection hidden="1"/>
    </xf>
    <xf numFmtId="0" fontId="1" fillId="2" borderId="48" xfId="0" applyFont="1" applyFill="1" applyBorder="1" applyAlignment="1" applyProtection="1">
      <alignment horizontal="center"/>
      <protection hidden="1"/>
    </xf>
    <xf numFmtId="1" fontId="1" fillId="2" borderId="35" xfId="0" applyNumberFormat="1" applyFont="1" applyFill="1" applyBorder="1" applyAlignment="1" applyProtection="1">
      <alignment horizontal="center"/>
      <protection hidden="1"/>
    </xf>
    <xf numFmtId="1" fontId="1" fillId="2" borderId="48" xfId="0" applyNumberFormat="1" applyFont="1" applyFill="1" applyBorder="1" applyAlignment="1" applyProtection="1">
      <alignment horizontal="center"/>
      <protection hidden="1"/>
    </xf>
    <xf numFmtId="1" fontId="1" fillId="2" borderId="49" xfId="0" applyNumberFormat="1" applyFont="1" applyFill="1" applyBorder="1" applyAlignment="1" applyProtection="1">
      <alignment horizontal="center"/>
      <protection hidden="1"/>
    </xf>
    <xf numFmtId="0" fontId="1" fillId="3" borderId="22" xfId="0" applyFont="1" applyFill="1" applyBorder="1" applyAlignment="1" applyProtection="1">
      <alignment horizontal="center"/>
      <protection hidden="1"/>
    </xf>
    <xf numFmtId="0" fontId="1" fillId="3" borderId="21" xfId="0" applyFont="1" applyFill="1" applyBorder="1" applyAlignment="1" applyProtection="1">
      <alignment horizontal="center"/>
      <protection hidden="1"/>
    </xf>
    <xf numFmtId="1" fontId="1" fillId="3" borderId="22" xfId="0" applyNumberFormat="1" applyFont="1" applyFill="1" applyBorder="1" applyAlignment="1" applyProtection="1">
      <alignment horizontal="center"/>
      <protection hidden="1"/>
    </xf>
    <xf numFmtId="1" fontId="1" fillId="3" borderId="21" xfId="0" applyNumberFormat="1" applyFont="1" applyFill="1" applyBorder="1" applyAlignment="1" applyProtection="1">
      <alignment horizontal="center"/>
      <protection hidden="1"/>
    </xf>
    <xf numFmtId="1" fontId="1" fillId="3" borderId="45" xfId="0" applyNumberFormat="1" applyFont="1" applyFill="1" applyBorder="1" applyAlignment="1" applyProtection="1">
      <alignment horizontal="center"/>
      <protection hidden="1"/>
    </xf>
    <xf numFmtId="0" fontId="1" fillId="3" borderId="27" xfId="0" applyFont="1" applyFill="1" applyBorder="1" applyAlignment="1" applyProtection="1">
      <alignment horizontal="center"/>
      <protection hidden="1"/>
    </xf>
    <xf numFmtId="0" fontId="1" fillId="3" borderId="26" xfId="0" applyFont="1" applyFill="1" applyBorder="1" applyAlignment="1" applyProtection="1">
      <alignment horizontal="center"/>
      <protection hidden="1"/>
    </xf>
    <xf numFmtId="1" fontId="1" fillId="3" borderId="27" xfId="0" applyNumberFormat="1" applyFont="1" applyFill="1" applyBorder="1" applyAlignment="1" applyProtection="1">
      <alignment horizontal="center"/>
      <protection hidden="1"/>
    </xf>
    <xf numFmtId="1" fontId="1" fillId="3" borderId="26" xfId="0" applyNumberFormat="1" applyFont="1" applyFill="1" applyBorder="1" applyAlignment="1" applyProtection="1">
      <alignment horizontal="center"/>
      <protection hidden="1"/>
    </xf>
    <xf numFmtId="1" fontId="1" fillId="3" borderId="44" xfId="0" applyNumberFormat="1" applyFont="1" applyFill="1" applyBorder="1" applyAlignment="1" applyProtection="1">
      <alignment horizontal="center"/>
      <protection hidden="1"/>
    </xf>
    <xf numFmtId="0" fontId="2" fillId="4" borderId="46" xfId="0" applyFont="1" applyFill="1" applyBorder="1" applyAlignment="1" applyProtection="1">
      <alignment horizontal="center"/>
      <protection hidden="1"/>
    </xf>
    <xf numFmtId="0" fontId="2" fillId="4" borderId="47" xfId="0" applyFont="1" applyFill="1" applyBorder="1" applyAlignment="1" applyProtection="1">
      <alignment horizontal="center"/>
      <protection hidden="1"/>
    </xf>
    <xf numFmtId="0" fontId="2" fillId="4" borderId="17" xfId="0" applyFont="1" applyFill="1" applyBorder="1" applyAlignment="1" applyProtection="1">
      <alignment horizontal="center"/>
      <protection hidden="1"/>
    </xf>
    <xf numFmtId="0" fontId="2" fillId="4" borderId="25" xfId="0" applyFont="1" applyFill="1" applyBorder="1" applyAlignment="1" applyProtection="1">
      <alignment horizontal="center"/>
      <protection hidden="1"/>
    </xf>
    <xf numFmtId="1" fontId="1" fillId="2" borderId="14" xfId="0" applyNumberFormat="1" applyFont="1" applyFill="1" applyBorder="1" applyAlignment="1" applyProtection="1">
      <alignment horizontal="center"/>
      <protection hidden="1"/>
    </xf>
    <xf numFmtId="1" fontId="1" fillId="2" borderId="33" xfId="0" applyNumberFormat="1" applyFont="1" applyFill="1" applyBorder="1" applyAlignment="1" applyProtection="1">
      <alignment horizontal="center"/>
      <protection hidden="1"/>
    </xf>
    <xf numFmtId="0" fontId="7" fillId="4" borderId="10" xfId="0" applyFont="1" applyFill="1" applyBorder="1" applyAlignment="1" applyProtection="1">
      <alignment horizontal="center" vertical="center"/>
      <protection hidden="1"/>
    </xf>
    <xf numFmtId="0" fontId="7" fillId="4" borderId="12" xfId="0" applyFont="1" applyFill="1" applyBorder="1" applyAlignment="1" applyProtection="1">
      <alignment horizontal="center" vertical="center"/>
      <protection hidden="1"/>
    </xf>
    <xf numFmtId="0" fontId="7" fillId="4" borderId="41" xfId="0" applyFont="1" applyFill="1" applyBorder="1" applyAlignment="1" applyProtection="1">
      <alignment horizontal="center" vertical="center"/>
      <protection hidden="1"/>
    </xf>
    <xf numFmtId="0" fontId="6" fillId="4" borderId="10" xfId="0" applyFont="1" applyFill="1" applyBorder="1" applyAlignment="1" applyProtection="1">
      <alignment horizontal="center" vertical="center"/>
      <protection hidden="1"/>
    </xf>
    <xf numFmtId="0" fontId="6" fillId="4" borderId="11" xfId="0" applyFont="1" applyFill="1" applyBorder="1" applyAlignment="1" applyProtection="1">
      <alignment horizontal="center" vertical="center"/>
      <protection hidden="1"/>
    </xf>
    <xf numFmtId="0" fontId="6" fillId="4" borderId="0" xfId="0" applyFont="1" applyFill="1" applyBorder="1" applyAlignment="1" applyProtection="1">
      <alignment horizontal="center" vertical="center"/>
      <protection hidden="1"/>
    </xf>
    <xf numFmtId="0" fontId="6" fillId="4" borderId="12" xfId="0" applyFont="1" applyFill="1" applyBorder="1" applyAlignment="1" applyProtection="1">
      <alignment horizontal="center" vertical="center"/>
      <protection hidden="1"/>
    </xf>
    <xf numFmtId="0" fontId="6" fillId="4" borderId="41" xfId="0" applyFont="1" applyFill="1" applyBorder="1" applyAlignment="1" applyProtection="1">
      <alignment horizontal="center" vertical="center"/>
      <protection hidden="1"/>
    </xf>
    <xf numFmtId="1" fontId="1" fillId="2" borderId="1" xfId="0" applyNumberFormat="1" applyFont="1" applyFill="1" applyBorder="1" applyAlignment="1" applyProtection="1">
      <alignment horizontal="center"/>
      <protection hidden="1"/>
    </xf>
    <xf numFmtId="1" fontId="1" fillId="3" borderId="44" xfId="0" applyNumberFormat="1" applyFont="1" applyFill="1" applyBorder="1" applyProtection="1">
      <protection hidden="1"/>
    </xf>
    <xf numFmtId="1" fontId="1" fillId="3" borderId="45" xfId="0" applyNumberFormat="1" applyFont="1" applyFill="1" applyBorder="1" applyProtection="1">
      <protection hidden="1"/>
    </xf>
    <xf numFmtId="1" fontId="1" fillId="2" borderId="37" xfId="0" applyNumberFormat="1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2" fillId="4" borderId="10" xfId="0" applyFont="1" applyFill="1" applyBorder="1" applyAlignment="1" applyProtection="1">
      <alignment horizontal="center"/>
      <protection hidden="1"/>
    </xf>
    <xf numFmtId="1" fontId="1" fillId="2" borderId="37" xfId="0" applyNumberFormat="1" applyFont="1" applyFill="1" applyBorder="1" applyProtection="1">
      <protection hidden="1"/>
    </xf>
    <xf numFmtId="1" fontId="1" fillId="2" borderId="33" xfId="0" applyNumberFormat="1" applyFont="1" applyFill="1" applyBorder="1" applyProtection="1">
      <protection hidden="1"/>
    </xf>
    <xf numFmtId="0" fontId="2" fillId="4" borderId="38" xfId="0" applyFont="1" applyFill="1" applyBorder="1" applyAlignment="1" applyProtection="1">
      <alignment horizontal="center"/>
      <protection hidden="1"/>
    </xf>
    <xf numFmtId="0" fontId="2" fillId="4" borderId="36" xfId="0" applyFont="1" applyFill="1" applyBorder="1" applyAlignment="1" applyProtection="1">
      <alignment horizontal="center"/>
      <protection hidden="1"/>
    </xf>
    <xf numFmtId="0" fontId="1" fillId="3" borderId="36" xfId="0" applyFont="1" applyFill="1" applyBorder="1" applyProtection="1">
      <protection hidden="1"/>
    </xf>
    <xf numFmtId="0" fontId="5" fillId="0" borderId="1" xfId="0" applyFont="1" applyBorder="1" applyAlignment="1" applyProtection="1">
      <alignment horizontal="center"/>
      <protection hidden="1"/>
    </xf>
    <xf numFmtId="1" fontId="1" fillId="3" borderId="1" xfId="0" applyNumberFormat="1" applyFont="1" applyFill="1" applyBorder="1" applyProtection="1">
      <protection hidden="1"/>
    </xf>
    <xf numFmtId="0" fontId="13" fillId="4" borderId="1" xfId="0" applyFont="1" applyFill="1" applyBorder="1" applyAlignment="1" applyProtection="1">
      <alignment horizontal="center" vertical="center"/>
      <protection hidden="1"/>
    </xf>
    <xf numFmtId="0" fontId="2" fillId="4" borderId="1" xfId="0" applyFont="1" applyFill="1" applyBorder="1" applyAlignment="1" applyProtection="1">
      <alignment horizontal="center"/>
      <protection hidden="1"/>
    </xf>
    <xf numFmtId="1" fontId="1" fillId="2" borderId="1" xfId="0" applyNumberFormat="1" applyFont="1" applyFill="1" applyBorder="1" applyProtection="1">
      <protection hidden="1"/>
    </xf>
    <xf numFmtId="0" fontId="2" fillId="4" borderId="20" xfId="0" applyFont="1" applyFill="1" applyBorder="1" applyAlignment="1">
      <alignment horizontal="center"/>
    </xf>
    <xf numFmtId="1" fontId="5" fillId="3" borderId="1" xfId="0" applyNumberFormat="1" applyFont="1" applyFill="1" applyBorder="1" applyAlignment="1" applyProtection="1">
      <alignment horizontal="center"/>
      <protection hidden="1"/>
    </xf>
    <xf numFmtId="1" fontId="5" fillId="3" borderId="1" xfId="0" applyNumberFormat="1" applyFont="1" applyFill="1" applyBorder="1" applyProtection="1">
      <protection hidden="1"/>
    </xf>
    <xf numFmtId="1" fontId="5" fillId="2" borderId="1" xfId="0" applyNumberFormat="1" applyFont="1" applyFill="1" applyBorder="1" applyAlignment="1" applyProtection="1">
      <alignment horizontal="center"/>
      <protection hidden="1"/>
    </xf>
    <xf numFmtId="1" fontId="5" fillId="2" borderId="1" xfId="0" applyNumberFormat="1" applyFont="1" applyFill="1" applyBorder="1" applyProtection="1">
      <protection hidden="1"/>
    </xf>
    <xf numFmtId="0" fontId="0" fillId="0" borderId="1" xfId="0" applyBorder="1" applyAlignment="1">
      <alignment horizontal="center"/>
    </xf>
    <xf numFmtId="0" fontId="12" fillId="4" borderId="8" xfId="0" applyFont="1" applyFill="1" applyBorder="1" applyAlignment="1">
      <alignment horizontal="center" vertical="center"/>
    </xf>
    <xf numFmtId="0" fontId="12" fillId="4" borderId="9" xfId="0" applyFont="1" applyFill="1" applyBorder="1" applyAlignment="1">
      <alignment horizontal="center" vertical="center"/>
    </xf>
    <xf numFmtId="0" fontId="12" fillId="4" borderId="10" xfId="0" applyFont="1" applyFill="1" applyBorder="1" applyAlignment="1">
      <alignment horizontal="center" vertical="center"/>
    </xf>
    <xf numFmtId="0" fontId="12" fillId="4" borderId="39" xfId="0" applyFont="1" applyFill="1" applyBorder="1" applyAlignment="1">
      <alignment horizontal="center" vertical="center"/>
    </xf>
    <xf numFmtId="0" fontId="12" fillId="4" borderId="40" xfId="0" applyFont="1" applyFill="1" applyBorder="1" applyAlignment="1">
      <alignment horizontal="center" vertical="center"/>
    </xf>
    <xf numFmtId="0" fontId="12" fillId="4" borderId="4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center"/>
    </xf>
    <xf numFmtId="1" fontId="1" fillId="2" borderId="1" xfId="0" applyNumberFormat="1" applyFont="1" applyFill="1" applyBorder="1"/>
    <xf numFmtId="0" fontId="12" fillId="4" borderId="7" xfId="0" applyFont="1" applyFill="1" applyBorder="1" applyAlignment="1">
      <alignment horizontal="center" vertical="center"/>
    </xf>
    <xf numFmtId="0" fontId="12" fillId="4" borderId="13" xfId="0" applyFont="1" applyFill="1" applyBorder="1" applyAlignment="1">
      <alignment horizontal="center" vertical="center"/>
    </xf>
    <xf numFmtId="0" fontId="12" fillId="4" borderId="32" xfId="0" applyFont="1" applyFill="1" applyBorder="1" applyAlignment="1">
      <alignment horizontal="center" vertical="center"/>
    </xf>
    <xf numFmtId="0" fontId="12" fillId="4" borderId="3" xfId="0" applyFont="1" applyFill="1" applyBorder="1" applyAlignment="1">
      <alignment horizontal="center" vertical="center"/>
    </xf>
    <xf numFmtId="0" fontId="12" fillId="4" borderId="14" xfId="0" applyFont="1" applyFill="1" applyBorder="1" applyAlignment="1">
      <alignment horizontal="center" vertical="center"/>
    </xf>
    <xf numFmtId="0" fontId="12" fillId="4" borderId="33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/>
    </xf>
    <xf numFmtId="1" fontId="1" fillId="3" borderId="1" xfId="0" applyNumberFormat="1" applyFont="1" applyFill="1" applyBorder="1" applyAlignment="1">
      <alignment horizontal="center"/>
    </xf>
    <xf numFmtId="1" fontId="1" fillId="3" borderId="1" xfId="0" applyNumberFormat="1" applyFont="1" applyFill="1" applyBorder="1"/>
    <xf numFmtId="0" fontId="13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/>
    </xf>
    <xf numFmtId="1" fontId="1" fillId="2" borderId="37" xfId="0" applyNumberFormat="1" applyFont="1" applyFill="1" applyBorder="1"/>
    <xf numFmtId="0" fontId="1" fillId="2" borderId="14" xfId="0" applyFont="1" applyFill="1" applyBorder="1" applyAlignment="1">
      <alignment horizontal="center"/>
    </xf>
    <xf numFmtId="1" fontId="1" fillId="2" borderId="14" xfId="0" applyNumberFormat="1" applyFont="1" applyFill="1" applyBorder="1" applyAlignment="1">
      <alignment horizontal="center"/>
    </xf>
    <xf numFmtId="1" fontId="1" fillId="2" borderId="33" xfId="0" applyNumberFormat="1" applyFont="1" applyFill="1" applyBorder="1"/>
    <xf numFmtId="1" fontId="1" fillId="3" borderId="37" xfId="0" applyNumberFormat="1" applyFont="1" applyFill="1" applyBorder="1"/>
    <xf numFmtId="0" fontId="0" fillId="0" borderId="22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50" xfId="0" applyBorder="1" applyAlignment="1">
      <alignment horizontal="center"/>
    </xf>
    <xf numFmtId="0" fontId="13" fillId="4" borderId="8" xfId="0" applyFont="1" applyFill="1" applyBorder="1" applyAlignment="1">
      <alignment horizontal="center" vertical="center"/>
    </xf>
    <xf numFmtId="0" fontId="13" fillId="4" borderId="9" xfId="0" applyFont="1" applyFill="1" applyBorder="1" applyAlignment="1">
      <alignment horizontal="center" vertical="center"/>
    </xf>
    <xf numFmtId="0" fontId="13" fillId="4" borderId="10" xfId="0" applyFont="1" applyFill="1" applyBorder="1" applyAlignment="1">
      <alignment horizontal="center" vertical="center"/>
    </xf>
    <xf numFmtId="0" fontId="13" fillId="4" borderId="39" xfId="0" applyFont="1" applyFill="1" applyBorder="1" applyAlignment="1">
      <alignment horizontal="center" vertical="center"/>
    </xf>
    <xf numFmtId="0" fontId="13" fillId="4" borderId="40" xfId="0" applyFont="1" applyFill="1" applyBorder="1" applyAlignment="1">
      <alignment horizontal="center" vertical="center"/>
    </xf>
    <xf numFmtId="0" fontId="13" fillId="4" borderId="41" xfId="0" applyFont="1" applyFill="1" applyBorder="1" applyAlignment="1">
      <alignment horizontal="center" vertical="center"/>
    </xf>
    <xf numFmtId="0" fontId="2" fillId="4" borderId="42" xfId="0" applyFont="1" applyFill="1" applyBorder="1" applyAlignment="1">
      <alignment horizontal="center"/>
    </xf>
    <xf numFmtId="0" fontId="2" fillId="4" borderId="43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1" fontId="1" fillId="2" borderId="35" xfId="0" applyNumberFormat="1" applyFont="1" applyFill="1" applyBorder="1" applyAlignment="1">
      <alignment horizontal="center"/>
    </xf>
    <xf numFmtId="1" fontId="1" fillId="2" borderId="48" xfId="0" applyNumberFormat="1" applyFont="1" applyFill="1" applyBorder="1" applyAlignment="1">
      <alignment horizontal="center"/>
    </xf>
    <xf numFmtId="1" fontId="1" fillId="2" borderId="49" xfId="0" applyNumberFormat="1" applyFont="1" applyFill="1" applyBorder="1" applyAlignment="1">
      <alignment horizontal="center"/>
    </xf>
    <xf numFmtId="1" fontId="1" fillId="2" borderId="22" xfId="0" applyNumberFormat="1" applyFont="1" applyFill="1" applyBorder="1" applyAlignment="1">
      <alignment horizontal="center"/>
    </xf>
    <xf numFmtId="1" fontId="1" fillId="2" borderId="21" xfId="0" applyNumberFormat="1" applyFont="1" applyFill="1" applyBorder="1" applyAlignment="1">
      <alignment horizontal="center"/>
    </xf>
    <xf numFmtId="1" fontId="1" fillId="2" borderId="45" xfId="0" applyNumberFormat="1" applyFont="1" applyFill="1" applyBorder="1" applyAlignment="1">
      <alignment horizontal="center"/>
    </xf>
    <xf numFmtId="1" fontId="1" fillId="3" borderId="22" xfId="0" applyNumberFormat="1" applyFont="1" applyFill="1" applyBorder="1" applyAlignment="1">
      <alignment horizontal="center"/>
    </xf>
    <xf numFmtId="1" fontId="1" fillId="3" borderId="21" xfId="0" applyNumberFormat="1" applyFont="1" applyFill="1" applyBorder="1" applyAlignment="1">
      <alignment horizontal="center"/>
    </xf>
    <xf numFmtId="1" fontId="1" fillId="3" borderId="45" xfId="0" applyNumberFormat="1" applyFont="1" applyFill="1" applyBorder="1" applyAlignment="1">
      <alignment horizontal="center"/>
    </xf>
    <xf numFmtId="0" fontId="2" fillId="4" borderId="46" xfId="0" applyFont="1" applyFill="1" applyBorder="1" applyAlignment="1">
      <alignment horizontal="center"/>
    </xf>
    <xf numFmtId="0" fontId="2" fillId="4" borderId="47" xfId="0" applyFont="1" applyFill="1" applyBorder="1" applyAlignment="1">
      <alignment horizontal="center"/>
    </xf>
    <xf numFmtId="0" fontId="2" fillId="4" borderId="17" xfId="0" applyFont="1" applyFill="1" applyBorder="1" applyAlignment="1">
      <alignment horizontal="center"/>
    </xf>
    <xf numFmtId="1" fontId="1" fillId="3" borderId="27" xfId="0" applyNumberFormat="1" applyFont="1" applyFill="1" applyBorder="1" applyAlignment="1">
      <alignment horizontal="center"/>
    </xf>
    <xf numFmtId="1" fontId="1" fillId="3" borderId="26" xfId="0" applyNumberFormat="1" applyFont="1" applyFill="1" applyBorder="1" applyAlignment="1">
      <alignment horizontal="center"/>
    </xf>
    <xf numFmtId="1" fontId="1" fillId="3" borderId="44" xfId="0" applyNumberFormat="1" applyFont="1" applyFill="1" applyBorder="1" applyAlignment="1">
      <alignment horizontal="center"/>
    </xf>
    <xf numFmtId="1" fontId="1" fillId="2" borderId="37" xfId="0" applyNumberFormat="1" applyFont="1" applyFill="1" applyBorder="1" applyAlignment="1">
      <alignment horizontal="center"/>
    </xf>
    <xf numFmtId="1" fontId="1" fillId="2" borderId="33" xfId="0" applyNumberFormat="1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1" fillId="3" borderId="21" xfId="0" applyFont="1" applyFill="1" applyBorder="1" applyAlignment="1">
      <alignment horizontal="center"/>
    </xf>
    <xf numFmtId="1" fontId="1" fillId="3" borderId="45" xfId="0" applyNumberFormat="1" applyFont="1" applyFill="1" applyBorder="1"/>
    <xf numFmtId="0" fontId="5" fillId="0" borderId="0" xfId="0" applyFont="1" applyAlignment="1">
      <alignment horizontal="center"/>
    </xf>
    <xf numFmtId="0" fontId="1" fillId="3" borderId="27" xfId="0" applyFont="1" applyFill="1" applyBorder="1" applyAlignment="1">
      <alignment horizontal="center"/>
    </xf>
    <xf numFmtId="0" fontId="1" fillId="3" borderId="26" xfId="0" applyFont="1" applyFill="1" applyBorder="1" applyAlignment="1">
      <alignment horizontal="center"/>
    </xf>
    <xf numFmtId="1" fontId="1" fillId="3" borderId="44" xfId="0" applyNumberFormat="1" applyFont="1" applyFill="1" applyBorder="1"/>
    <xf numFmtId="0" fontId="7" fillId="4" borderId="11" xfId="0" applyFont="1" applyFill="1" applyBorder="1" applyAlignment="1">
      <alignment horizontal="center" vertical="center"/>
    </xf>
    <xf numFmtId="0" fontId="7" fillId="4" borderId="0" xfId="0" applyFont="1" applyFill="1" applyBorder="1" applyAlignment="1">
      <alignment horizontal="center" vertical="center"/>
    </xf>
    <xf numFmtId="0" fontId="7" fillId="4" borderId="12" xfId="0" applyFont="1" applyFill="1" applyBorder="1" applyAlignment="1">
      <alignment horizontal="center" vertical="center"/>
    </xf>
    <xf numFmtId="0" fontId="6" fillId="4" borderId="8" xfId="0" applyFont="1" applyFill="1" applyBorder="1" applyAlignment="1">
      <alignment horizontal="center" vertical="center"/>
    </xf>
    <xf numFmtId="0" fontId="6" fillId="4" borderId="9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center"/>
    </xf>
    <xf numFmtId="0" fontId="6" fillId="4" borderId="11" xfId="0" applyFont="1" applyFill="1" applyBorder="1" applyAlignment="1">
      <alignment horizontal="center" vertical="center"/>
    </xf>
    <xf numFmtId="0" fontId="6" fillId="4" borderId="0" xfId="0" applyFont="1" applyFill="1" applyBorder="1" applyAlignment="1">
      <alignment horizontal="center" vertical="center"/>
    </xf>
    <xf numFmtId="0" fontId="6" fillId="4" borderId="12" xfId="0" applyFont="1" applyFill="1" applyBorder="1" applyAlignment="1">
      <alignment horizontal="center" vertical="center"/>
    </xf>
    <xf numFmtId="0" fontId="6" fillId="4" borderId="39" xfId="0" applyFont="1" applyFill="1" applyBorder="1" applyAlignment="1">
      <alignment horizontal="center" vertical="center"/>
    </xf>
    <xf numFmtId="0" fontId="6" fillId="4" borderId="40" xfId="0" applyFont="1" applyFill="1" applyBorder="1" applyAlignment="1">
      <alignment horizontal="center" vertical="center"/>
    </xf>
    <xf numFmtId="0" fontId="6" fillId="4" borderId="41" xfId="0" applyFont="1" applyFill="1" applyBorder="1" applyAlignment="1">
      <alignment horizontal="center" vertical="center"/>
    </xf>
    <xf numFmtId="0" fontId="2" fillId="4" borderId="25" xfId="0" applyFont="1" applyFill="1" applyBorder="1" applyAlignment="1">
      <alignment horizontal="center"/>
    </xf>
    <xf numFmtId="1" fontId="1" fillId="2" borderId="45" xfId="0" applyNumberFormat="1" applyFont="1" applyFill="1" applyBorder="1" applyProtection="1">
      <protection hidden="1"/>
    </xf>
    <xf numFmtId="0" fontId="1" fillId="5" borderId="0" xfId="0" applyFont="1" applyFill="1" applyAlignment="1" applyProtection="1">
      <alignment horizontal="center"/>
      <protection hidden="1"/>
    </xf>
    <xf numFmtId="0" fontId="8" fillId="0" borderId="8" xfId="0" applyFont="1" applyBorder="1" applyAlignment="1" applyProtection="1">
      <alignment horizontal="center" vertical="center"/>
      <protection hidden="1"/>
    </xf>
    <xf numFmtId="0" fontId="8" fillId="0" borderId="10" xfId="0" applyFont="1" applyBorder="1" applyAlignment="1" applyProtection="1">
      <alignment horizontal="center" vertical="center"/>
      <protection hidden="1"/>
    </xf>
    <xf numFmtId="0" fontId="8" fillId="0" borderId="39" xfId="0" applyFont="1" applyBorder="1" applyAlignment="1" applyProtection="1">
      <alignment horizontal="center" vertical="center"/>
      <protection hidden="1"/>
    </xf>
    <xf numFmtId="0" fontId="8" fillId="0" borderId="41" xfId="0" applyFont="1" applyBorder="1" applyAlignment="1" applyProtection="1">
      <alignment horizontal="center" vertical="center"/>
      <protection hidden="1"/>
    </xf>
    <xf numFmtId="0" fontId="8" fillId="0" borderId="9" xfId="0" applyFont="1" applyBorder="1" applyAlignment="1" applyProtection="1">
      <alignment horizontal="center" vertical="center"/>
      <protection hidden="1"/>
    </xf>
    <xf numFmtId="0" fontId="8" fillId="0" borderId="40" xfId="0" applyFont="1" applyBorder="1" applyAlignment="1" applyProtection="1">
      <alignment horizontal="center" vertical="center"/>
      <protection hidden="1"/>
    </xf>
    <xf numFmtId="0" fontId="14" fillId="4" borderId="24" xfId="0" applyFont="1" applyFill="1" applyBorder="1" applyAlignment="1" applyProtection="1">
      <alignment horizontal="center" vertical="center"/>
      <protection hidden="1"/>
    </xf>
    <xf numFmtId="0" fontId="14" fillId="4" borderId="51" xfId="0" applyFont="1" applyFill="1" applyBorder="1" applyAlignment="1" applyProtection="1">
      <alignment horizontal="center" vertical="center"/>
      <protection hidden="1"/>
    </xf>
    <xf numFmtId="0" fontId="14" fillId="4" borderId="23" xfId="0" applyFont="1" applyFill="1" applyBorder="1" applyAlignment="1" applyProtection="1">
      <alignment horizontal="center" vertical="center"/>
      <protection hidden="1"/>
    </xf>
    <xf numFmtId="0" fontId="14" fillId="4" borderId="52" xfId="0" applyFont="1" applyFill="1" applyBorder="1" applyAlignment="1" applyProtection="1">
      <alignment horizontal="center" vertical="center"/>
      <protection hidden="1"/>
    </xf>
    <xf numFmtId="0" fontId="14" fillId="4" borderId="40" xfId="0" applyFont="1" applyFill="1" applyBorder="1" applyAlignment="1" applyProtection="1">
      <alignment horizontal="center" vertical="center"/>
      <protection hidden="1"/>
    </xf>
    <xf numFmtId="0" fontId="14" fillId="4" borderId="53" xfId="0" applyFont="1" applyFill="1" applyBorder="1" applyAlignment="1" applyProtection="1">
      <alignment horizontal="center" vertical="center"/>
      <protection hidden="1"/>
    </xf>
    <xf numFmtId="0" fontId="14" fillId="4" borderId="42" xfId="0" applyFont="1" applyFill="1" applyBorder="1" applyAlignment="1" applyProtection="1">
      <alignment horizontal="center" vertical="center"/>
      <protection hidden="1"/>
    </xf>
    <xf numFmtId="0" fontId="14" fillId="4" borderId="9" xfId="0" applyFont="1" applyFill="1" applyBorder="1" applyAlignment="1" applyProtection="1">
      <alignment horizontal="center" vertical="center"/>
      <protection hidden="1"/>
    </xf>
    <xf numFmtId="0" fontId="14" fillId="4" borderId="43" xfId="0" applyFont="1" applyFill="1" applyBorder="1" applyAlignment="1" applyProtection="1">
      <alignment horizontal="center" vertical="center"/>
      <protection hidden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47624</xdr:colOff>
      <xdr:row>7</xdr:row>
      <xdr:rowOff>9524</xdr:rowOff>
    </xdr:from>
    <xdr:to>
      <xdr:col>2</xdr:col>
      <xdr:colOff>304800</xdr:colOff>
      <xdr:row>9</xdr:row>
      <xdr:rowOff>76200</xdr:rowOff>
    </xdr:to>
    <xdr:sp macro="[0]!ELIMINATÓRIAS" textlink="">
      <xdr:nvSpPr>
        <xdr:cNvPr id="2" name="Retângulo de cantos arredondados 1"/>
        <xdr:cNvSpPr/>
      </xdr:nvSpPr>
      <xdr:spPr>
        <a:xfrm>
          <a:off x="47624" y="1609724"/>
          <a:ext cx="1733551" cy="447676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800"/>
            <a:t>ELIMINATÓRIA</a:t>
          </a:r>
        </a:p>
      </xdr:txBody>
    </xdr:sp>
    <xdr:clientData/>
  </xdr:twoCellAnchor>
  <xdr:twoCellAnchor>
    <xdr:from>
      <xdr:col>2</xdr:col>
      <xdr:colOff>809625</xdr:colOff>
      <xdr:row>7</xdr:row>
      <xdr:rowOff>9525</xdr:rowOff>
    </xdr:from>
    <xdr:to>
      <xdr:col>4</xdr:col>
      <xdr:colOff>352425</xdr:colOff>
      <xdr:row>9</xdr:row>
      <xdr:rowOff>76200</xdr:rowOff>
    </xdr:to>
    <xdr:sp macro="" textlink="">
      <xdr:nvSpPr>
        <xdr:cNvPr id="3" name="Retângulo de cantos arredondados 2"/>
        <xdr:cNvSpPr/>
      </xdr:nvSpPr>
      <xdr:spPr>
        <a:xfrm>
          <a:off x="2286000" y="1609725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2ª FASE</a:t>
          </a:r>
        </a:p>
      </xdr:txBody>
    </xdr:sp>
    <xdr:clientData/>
  </xdr:twoCellAnchor>
  <xdr:twoCellAnchor>
    <xdr:from>
      <xdr:col>2</xdr:col>
      <xdr:colOff>819150</xdr:colOff>
      <xdr:row>10</xdr:row>
      <xdr:rowOff>9525</xdr:rowOff>
    </xdr:from>
    <xdr:to>
      <xdr:col>3</xdr:col>
      <xdr:colOff>676275</xdr:colOff>
      <xdr:row>11</xdr:row>
      <xdr:rowOff>123825</xdr:rowOff>
    </xdr:to>
    <xdr:sp macro="[0]!GRUPOA" textlink="">
      <xdr:nvSpPr>
        <xdr:cNvPr id="4" name="Fluxograma: Processo alternativo 3"/>
        <xdr:cNvSpPr/>
      </xdr:nvSpPr>
      <xdr:spPr>
        <a:xfrm>
          <a:off x="2295525" y="2181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A</a:t>
          </a:r>
        </a:p>
      </xdr:txBody>
    </xdr:sp>
    <xdr:clientData/>
  </xdr:twoCellAnchor>
  <xdr:twoCellAnchor>
    <xdr:from>
      <xdr:col>8</xdr:col>
      <xdr:colOff>66675</xdr:colOff>
      <xdr:row>26</xdr:row>
      <xdr:rowOff>9525</xdr:rowOff>
    </xdr:from>
    <xdr:to>
      <xdr:col>9</xdr:col>
      <xdr:colOff>504825</xdr:colOff>
      <xdr:row>27</xdr:row>
      <xdr:rowOff>76200</xdr:rowOff>
    </xdr:to>
    <xdr:sp macro="[0]!GRUPO8" textlink="">
      <xdr:nvSpPr>
        <xdr:cNvPr id="21" name="Retângulo de cantos arredondados 20"/>
        <xdr:cNvSpPr/>
      </xdr:nvSpPr>
      <xdr:spPr>
        <a:xfrm>
          <a:off x="7048500" y="5276850"/>
          <a:ext cx="1047750" cy="2571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8</a:t>
          </a:r>
        </a:p>
      </xdr:txBody>
    </xdr:sp>
    <xdr:clientData/>
  </xdr:twoCellAnchor>
  <xdr:twoCellAnchor>
    <xdr:from>
      <xdr:col>5</xdr:col>
      <xdr:colOff>352425</xdr:colOff>
      <xdr:row>7</xdr:row>
      <xdr:rowOff>0</xdr:rowOff>
    </xdr:from>
    <xdr:to>
      <xdr:col>6</xdr:col>
      <xdr:colOff>942975</xdr:colOff>
      <xdr:row>9</xdr:row>
      <xdr:rowOff>66675</xdr:rowOff>
    </xdr:to>
    <xdr:sp macro="" textlink="">
      <xdr:nvSpPr>
        <xdr:cNvPr id="23" name="Retângulo de cantos arredondados 22"/>
        <xdr:cNvSpPr/>
      </xdr:nvSpPr>
      <xdr:spPr>
        <a:xfrm>
          <a:off x="4676775" y="160020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3ª FASE</a:t>
          </a:r>
        </a:p>
      </xdr:txBody>
    </xdr:sp>
    <xdr:clientData/>
  </xdr:twoCellAnchor>
  <xdr:twoCellAnchor>
    <xdr:from>
      <xdr:col>7</xdr:col>
      <xdr:colOff>514350</xdr:colOff>
      <xdr:row>10</xdr:row>
      <xdr:rowOff>57150</xdr:rowOff>
    </xdr:from>
    <xdr:to>
      <xdr:col>9</xdr:col>
      <xdr:colOff>333375</xdr:colOff>
      <xdr:row>11</xdr:row>
      <xdr:rowOff>123825</xdr:rowOff>
    </xdr:to>
    <xdr:sp macro="[0]!GRUPO1" textlink="">
      <xdr:nvSpPr>
        <xdr:cNvPr id="24" name="Fluxograma: Processo alternativo 23"/>
        <xdr:cNvSpPr/>
      </xdr:nvSpPr>
      <xdr:spPr>
        <a:xfrm>
          <a:off x="6886575" y="2228850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1</a:t>
          </a:r>
        </a:p>
      </xdr:txBody>
    </xdr:sp>
    <xdr:clientData/>
  </xdr:twoCellAnchor>
  <xdr:twoCellAnchor>
    <xdr:from>
      <xdr:col>7</xdr:col>
      <xdr:colOff>542925</xdr:colOff>
      <xdr:row>12</xdr:row>
      <xdr:rowOff>76200</xdr:rowOff>
    </xdr:from>
    <xdr:to>
      <xdr:col>9</xdr:col>
      <xdr:colOff>400050</xdr:colOff>
      <xdr:row>14</xdr:row>
      <xdr:rowOff>19050</xdr:rowOff>
    </xdr:to>
    <xdr:sp macro="[0]!GRUPO2" textlink="">
      <xdr:nvSpPr>
        <xdr:cNvPr id="25" name="Retângulo de cantos arredondados 24"/>
        <xdr:cNvSpPr/>
      </xdr:nvSpPr>
      <xdr:spPr>
        <a:xfrm>
          <a:off x="6915150" y="2628900"/>
          <a:ext cx="1076325" cy="323850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</a:t>
          </a:r>
          <a:r>
            <a:rPr lang="pt-BR" sz="1600"/>
            <a:t> 2</a:t>
          </a:r>
        </a:p>
      </xdr:txBody>
    </xdr:sp>
    <xdr:clientData/>
  </xdr:twoCellAnchor>
  <xdr:twoCellAnchor>
    <xdr:from>
      <xdr:col>7</xdr:col>
      <xdr:colOff>571500</xdr:colOff>
      <xdr:row>14</xdr:row>
      <xdr:rowOff>171450</xdr:rowOff>
    </xdr:from>
    <xdr:to>
      <xdr:col>9</xdr:col>
      <xdr:colOff>428625</xdr:colOff>
      <xdr:row>16</xdr:row>
      <xdr:rowOff>66675</xdr:rowOff>
    </xdr:to>
    <xdr:sp macro="[0]!GRUPO3" textlink="">
      <xdr:nvSpPr>
        <xdr:cNvPr id="26" name="Retângulo de cantos arredondados 25"/>
        <xdr:cNvSpPr/>
      </xdr:nvSpPr>
      <xdr:spPr>
        <a:xfrm>
          <a:off x="6943725" y="31051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3</a:t>
          </a:r>
        </a:p>
      </xdr:txBody>
    </xdr:sp>
    <xdr:clientData/>
  </xdr:twoCellAnchor>
  <xdr:twoCellAnchor>
    <xdr:from>
      <xdr:col>7</xdr:col>
      <xdr:colOff>590550</xdr:colOff>
      <xdr:row>17</xdr:row>
      <xdr:rowOff>85725</xdr:rowOff>
    </xdr:from>
    <xdr:to>
      <xdr:col>9</xdr:col>
      <xdr:colOff>447675</xdr:colOff>
      <xdr:row>18</xdr:row>
      <xdr:rowOff>171450</xdr:rowOff>
    </xdr:to>
    <xdr:sp macro="[0]!GRUPO4" textlink="">
      <xdr:nvSpPr>
        <xdr:cNvPr id="27" name="Retângulo de cantos arredondados 26"/>
        <xdr:cNvSpPr/>
      </xdr:nvSpPr>
      <xdr:spPr>
        <a:xfrm>
          <a:off x="6962775" y="3590925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4</a:t>
          </a:r>
        </a:p>
      </xdr:txBody>
    </xdr:sp>
    <xdr:clientData/>
  </xdr:twoCellAnchor>
  <xdr:twoCellAnchor>
    <xdr:from>
      <xdr:col>8</xdr:col>
      <xdr:colOff>47625</xdr:colOff>
      <xdr:row>23</xdr:row>
      <xdr:rowOff>161925</xdr:rowOff>
    </xdr:from>
    <xdr:to>
      <xdr:col>9</xdr:col>
      <xdr:colOff>514350</xdr:colOff>
      <xdr:row>25</xdr:row>
      <xdr:rowOff>57150</xdr:rowOff>
    </xdr:to>
    <xdr:sp macro="[0]!GRUPO7" textlink="">
      <xdr:nvSpPr>
        <xdr:cNvPr id="28" name="Retângulo de cantos arredondados 27"/>
        <xdr:cNvSpPr/>
      </xdr:nvSpPr>
      <xdr:spPr>
        <a:xfrm>
          <a:off x="7029450" y="48577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7</a:t>
          </a:r>
        </a:p>
      </xdr:txBody>
    </xdr:sp>
    <xdr:clientData/>
  </xdr:twoCellAnchor>
  <xdr:twoCellAnchor>
    <xdr:from>
      <xdr:col>8</xdr:col>
      <xdr:colOff>19050</xdr:colOff>
      <xdr:row>21</xdr:row>
      <xdr:rowOff>209550</xdr:rowOff>
    </xdr:from>
    <xdr:to>
      <xdr:col>9</xdr:col>
      <xdr:colOff>485775</xdr:colOff>
      <xdr:row>23</xdr:row>
      <xdr:rowOff>57150</xdr:rowOff>
    </xdr:to>
    <xdr:sp macro="[0]!GRUPO6" textlink="">
      <xdr:nvSpPr>
        <xdr:cNvPr id="29" name="Retângulo de cantos arredondados 28"/>
        <xdr:cNvSpPr/>
      </xdr:nvSpPr>
      <xdr:spPr>
        <a:xfrm>
          <a:off x="7000875" y="44767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</a:t>
          </a:r>
          <a:r>
            <a:rPr lang="pt-BR" sz="1600"/>
            <a:t> 6</a:t>
          </a:r>
        </a:p>
      </xdr:txBody>
    </xdr:sp>
    <xdr:clientData/>
  </xdr:twoCellAnchor>
  <xdr:twoCellAnchor>
    <xdr:from>
      <xdr:col>8</xdr:col>
      <xdr:colOff>0</xdr:colOff>
      <xdr:row>19</xdr:row>
      <xdr:rowOff>133350</xdr:rowOff>
    </xdr:from>
    <xdr:to>
      <xdr:col>9</xdr:col>
      <xdr:colOff>466725</xdr:colOff>
      <xdr:row>21</xdr:row>
      <xdr:rowOff>28575</xdr:rowOff>
    </xdr:to>
    <xdr:sp macro="[0]!GRUPO5" textlink="">
      <xdr:nvSpPr>
        <xdr:cNvPr id="30" name="Retângulo de cantos arredondados 29"/>
        <xdr:cNvSpPr/>
      </xdr:nvSpPr>
      <xdr:spPr>
        <a:xfrm>
          <a:off x="6981825" y="40195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5</a:t>
          </a:r>
        </a:p>
      </xdr:txBody>
    </xdr:sp>
    <xdr:clientData/>
  </xdr:twoCellAnchor>
  <xdr:twoCellAnchor>
    <xdr:from>
      <xdr:col>7</xdr:col>
      <xdr:colOff>504825</xdr:colOff>
      <xdr:row>7</xdr:row>
      <xdr:rowOff>19050</xdr:rowOff>
    </xdr:from>
    <xdr:to>
      <xdr:col>10</xdr:col>
      <xdr:colOff>228600</xdr:colOff>
      <xdr:row>9</xdr:row>
      <xdr:rowOff>85725</xdr:rowOff>
    </xdr:to>
    <xdr:sp macro="" textlink="">
      <xdr:nvSpPr>
        <xdr:cNvPr id="31" name="Retângulo de cantos arredondados 30"/>
        <xdr:cNvSpPr/>
      </xdr:nvSpPr>
      <xdr:spPr>
        <a:xfrm>
          <a:off x="6877050" y="161925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4ª FASE</a:t>
          </a:r>
        </a:p>
      </xdr:txBody>
    </xdr:sp>
    <xdr:clientData/>
  </xdr:twoCellAnchor>
  <xdr:twoCellAnchor>
    <xdr:from>
      <xdr:col>11</xdr:col>
      <xdr:colOff>142875</xdr:colOff>
      <xdr:row>13</xdr:row>
      <xdr:rowOff>152400</xdr:rowOff>
    </xdr:from>
    <xdr:to>
      <xdr:col>12</xdr:col>
      <xdr:colOff>600075</xdr:colOff>
      <xdr:row>15</xdr:row>
      <xdr:rowOff>66675</xdr:rowOff>
    </xdr:to>
    <xdr:sp macro="[0]!GRUPOII" textlink="">
      <xdr:nvSpPr>
        <xdr:cNvPr id="33" name="Fluxograma: Processo alternativo 32"/>
        <xdr:cNvSpPr/>
      </xdr:nvSpPr>
      <xdr:spPr>
        <a:xfrm>
          <a:off x="8953500" y="2895600"/>
          <a:ext cx="1066800" cy="2952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</a:t>
          </a:r>
        </a:p>
      </xdr:txBody>
    </xdr:sp>
    <xdr:clientData/>
  </xdr:twoCellAnchor>
  <xdr:twoCellAnchor>
    <xdr:from>
      <xdr:col>11</xdr:col>
      <xdr:colOff>171450</xdr:colOff>
      <xdr:row>15</xdr:row>
      <xdr:rowOff>180975</xdr:rowOff>
    </xdr:from>
    <xdr:to>
      <xdr:col>12</xdr:col>
      <xdr:colOff>600075</xdr:colOff>
      <xdr:row>17</xdr:row>
      <xdr:rowOff>57150</xdr:rowOff>
    </xdr:to>
    <xdr:sp macro="[0]!Grupo3º" textlink="">
      <xdr:nvSpPr>
        <xdr:cNvPr id="34" name="Fluxograma: Processo alternativo 33"/>
        <xdr:cNvSpPr/>
      </xdr:nvSpPr>
      <xdr:spPr>
        <a:xfrm>
          <a:off x="8982075" y="3305175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III</a:t>
          </a:r>
        </a:p>
      </xdr:txBody>
    </xdr:sp>
    <xdr:clientData/>
  </xdr:twoCellAnchor>
  <xdr:twoCellAnchor>
    <xdr:from>
      <xdr:col>11</xdr:col>
      <xdr:colOff>190500</xdr:colOff>
      <xdr:row>17</xdr:row>
      <xdr:rowOff>180975</xdr:rowOff>
    </xdr:from>
    <xdr:to>
      <xdr:col>13</xdr:col>
      <xdr:colOff>9525</xdr:colOff>
      <xdr:row>19</xdr:row>
      <xdr:rowOff>57150</xdr:rowOff>
    </xdr:to>
    <xdr:sp macro="[0]!Grupo4º" textlink="">
      <xdr:nvSpPr>
        <xdr:cNvPr id="35" name="Fluxograma: Processo alternativo 34"/>
        <xdr:cNvSpPr/>
      </xdr:nvSpPr>
      <xdr:spPr>
        <a:xfrm>
          <a:off x="9001125" y="3686175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IV</a:t>
          </a:r>
        </a:p>
      </xdr:txBody>
    </xdr:sp>
    <xdr:clientData/>
  </xdr:twoCellAnchor>
  <xdr:twoCellAnchor>
    <xdr:from>
      <xdr:col>13</xdr:col>
      <xdr:colOff>590550</xdr:colOff>
      <xdr:row>7</xdr:row>
      <xdr:rowOff>38100</xdr:rowOff>
    </xdr:from>
    <xdr:to>
      <xdr:col>16</xdr:col>
      <xdr:colOff>314325</xdr:colOff>
      <xdr:row>9</xdr:row>
      <xdr:rowOff>104775</xdr:rowOff>
    </xdr:to>
    <xdr:sp macro="[0]!FINAIS" textlink="">
      <xdr:nvSpPr>
        <xdr:cNvPr id="36" name="Retângulo de cantos arredondados 35"/>
        <xdr:cNvSpPr/>
      </xdr:nvSpPr>
      <xdr:spPr>
        <a:xfrm>
          <a:off x="10620375" y="163830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FINAIS</a:t>
          </a:r>
        </a:p>
      </xdr:txBody>
    </xdr:sp>
    <xdr:clientData/>
  </xdr:twoCellAnchor>
  <xdr:twoCellAnchor>
    <xdr:from>
      <xdr:col>2</xdr:col>
      <xdr:colOff>828675</xdr:colOff>
      <xdr:row>12</xdr:row>
      <xdr:rowOff>0</xdr:rowOff>
    </xdr:from>
    <xdr:to>
      <xdr:col>3</xdr:col>
      <xdr:colOff>685800</xdr:colOff>
      <xdr:row>13</xdr:row>
      <xdr:rowOff>114300</xdr:rowOff>
    </xdr:to>
    <xdr:sp macro="[0]!GRUPOB" textlink="">
      <xdr:nvSpPr>
        <xdr:cNvPr id="38" name="Fluxograma: Processo alternativo 37"/>
        <xdr:cNvSpPr/>
      </xdr:nvSpPr>
      <xdr:spPr>
        <a:xfrm>
          <a:off x="2305050" y="25527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B</a:t>
          </a:r>
        </a:p>
      </xdr:txBody>
    </xdr:sp>
    <xdr:clientData/>
  </xdr:twoCellAnchor>
  <xdr:twoCellAnchor>
    <xdr:from>
      <xdr:col>2</xdr:col>
      <xdr:colOff>819150</xdr:colOff>
      <xdr:row>14</xdr:row>
      <xdr:rowOff>9525</xdr:rowOff>
    </xdr:from>
    <xdr:to>
      <xdr:col>3</xdr:col>
      <xdr:colOff>676275</xdr:colOff>
      <xdr:row>15</xdr:row>
      <xdr:rowOff>123825</xdr:rowOff>
    </xdr:to>
    <xdr:sp macro="[0]!GrupoC" textlink="">
      <xdr:nvSpPr>
        <xdr:cNvPr id="39" name="Fluxograma: Processo alternativo 38"/>
        <xdr:cNvSpPr/>
      </xdr:nvSpPr>
      <xdr:spPr>
        <a:xfrm>
          <a:off x="2295525" y="2943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C</a:t>
          </a:r>
        </a:p>
      </xdr:txBody>
    </xdr:sp>
    <xdr:clientData/>
  </xdr:twoCellAnchor>
  <xdr:twoCellAnchor>
    <xdr:from>
      <xdr:col>2</xdr:col>
      <xdr:colOff>819150</xdr:colOff>
      <xdr:row>16</xdr:row>
      <xdr:rowOff>76200</xdr:rowOff>
    </xdr:from>
    <xdr:to>
      <xdr:col>3</xdr:col>
      <xdr:colOff>676275</xdr:colOff>
      <xdr:row>18</xdr:row>
      <xdr:rowOff>0</xdr:rowOff>
    </xdr:to>
    <xdr:sp macro="[0]!grupoD" textlink="">
      <xdr:nvSpPr>
        <xdr:cNvPr id="40" name="Fluxograma: Processo alternativo 39"/>
        <xdr:cNvSpPr/>
      </xdr:nvSpPr>
      <xdr:spPr>
        <a:xfrm>
          <a:off x="2295525" y="33909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D</a:t>
          </a:r>
        </a:p>
      </xdr:txBody>
    </xdr:sp>
    <xdr:clientData/>
  </xdr:twoCellAnchor>
  <xdr:twoCellAnchor>
    <xdr:from>
      <xdr:col>2</xdr:col>
      <xdr:colOff>828675</xdr:colOff>
      <xdr:row>18</xdr:row>
      <xdr:rowOff>133350</xdr:rowOff>
    </xdr:from>
    <xdr:to>
      <xdr:col>3</xdr:col>
      <xdr:colOff>685800</xdr:colOff>
      <xdr:row>20</xdr:row>
      <xdr:rowOff>57150</xdr:rowOff>
    </xdr:to>
    <xdr:sp macro="[0]!GrupoE" textlink="">
      <xdr:nvSpPr>
        <xdr:cNvPr id="41" name="Fluxograma: Processo alternativo 40"/>
        <xdr:cNvSpPr/>
      </xdr:nvSpPr>
      <xdr:spPr>
        <a:xfrm>
          <a:off x="2305050" y="38290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E</a:t>
          </a:r>
        </a:p>
      </xdr:txBody>
    </xdr:sp>
    <xdr:clientData/>
  </xdr:twoCellAnchor>
  <xdr:twoCellAnchor>
    <xdr:from>
      <xdr:col>2</xdr:col>
      <xdr:colOff>838200</xdr:colOff>
      <xdr:row>20</xdr:row>
      <xdr:rowOff>161925</xdr:rowOff>
    </xdr:from>
    <xdr:to>
      <xdr:col>3</xdr:col>
      <xdr:colOff>695325</xdr:colOff>
      <xdr:row>22</xdr:row>
      <xdr:rowOff>38100</xdr:rowOff>
    </xdr:to>
    <xdr:sp macro="[0]!GrupoF" textlink="">
      <xdr:nvSpPr>
        <xdr:cNvPr id="42" name="Fluxograma: Processo alternativo 41"/>
        <xdr:cNvSpPr/>
      </xdr:nvSpPr>
      <xdr:spPr>
        <a:xfrm>
          <a:off x="2314575" y="42386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F</a:t>
          </a:r>
        </a:p>
      </xdr:txBody>
    </xdr:sp>
    <xdr:clientData/>
  </xdr:twoCellAnchor>
  <xdr:twoCellAnchor>
    <xdr:from>
      <xdr:col>2</xdr:col>
      <xdr:colOff>819150</xdr:colOff>
      <xdr:row>22</xdr:row>
      <xdr:rowOff>161925</xdr:rowOff>
    </xdr:from>
    <xdr:to>
      <xdr:col>3</xdr:col>
      <xdr:colOff>676275</xdr:colOff>
      <xdr:row>24</xdr:row>
      <xdr:rowOff>85725</xdr:rowOff>
    </xdr:to>
    <xdr:sp macro="[0]!GrupoG" textlink="">
      <xdr:nvSpPr>
        <xdr:cNvPr id="43" name="Fluxograma: Processo alternativo 42"/>
        <xdr:cNvSpPr/>
      </xdr:nvSpPr>
      <xdr:spPr>
        <a:xfrm>
          <a:off x="2295525" y="46672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G</a:t>
          </a:r>
        </a:p>
      </xdr:txBody>
    </xdr:sp>
    <xdr:clientData/>
  </xdr:twoCellAnchor>
  <xdr:twoCellAnchor>
    <xdr:from>
      <xdr:col>2</xdr:col>
      <xdr:colOff>866775</xdr:colOff>
      <xdr:row>25</xdr:row>
      <xdr:rowOff>0</xdr:rowOff>
    </xdr:from>
    <xdr:to>
      <xdr:col>3</xdr:col>
      <xdr:colOff>723900</xdr:colOff>
      <xdr:row>26</xdr:row>
      <xdr:rowOff>114300</xdr:rowOff>
    </xdr:to>
    <xdr:sp macro="[0]!GrupoH" textlink="">
      <xdr:nvSpPr>
        <xdr:cNvPr id="44" name="Fluxograma: Processo alternativo 43"/>
        <xdr:cNvSpPr/>
      </xdr:nvSpPr>
      <xdr:spPr>
        <a:xfrm>
          <a:off x="2343150" y="50768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H</a:t>
          </a:r>
        </a:p>
      </xdr:txBody>
    </xdr:sp>
    <xdr:clientData/>
  </xdr:twoCellAnchor>
  <xdr:twoCellAnchor>
    <xdr:from>
      <xdr:col>2</xdr:col>
      <xdr:colOff>895350</xdr:colOff>
      <xdr:row>27</xdr:row>
      <xdr:rowOff>57150</xdr:rowOff>
    </xdr:from>
    <xdr:to>
      <xdr:col>3</xdr:col>
      <xdr:colOff>752475</xdr:colOff>
      <xdr:row>28</xdr:row>
      <xdr:rowOff>171450</xdr:rowOff>
    </xdr:to>
    <xdr:sp macro="[0]!GrupoI" textlink="">
      <xdr:nvSpPr>
        <xdr:cNvPr id="45" name="Fluxograma: Processo alternativo 44"/>
        <xdr:cNvSpPr/>
      </xdr:nvSpPr>
      <xdr:spPr>
        <a:xfrm>
          <a:off x="2371725" y="55149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</a:t>
          </a:r>
        </a:p>
      </xdr:txBody>
    </xdr:sp>
    <xdr:clientData/>
  </xdr:twoCellAnchor>
  <xdr:twoCellAnchor>
    <xdr:from>
      <xdr:col>2</xdr:col>
      <xdr:colOff>895350</xdr:colOff>
      <xdr:row>29</xdr:row>
      <xdr:rowOff>104775</xdr:rowOff>
    </xdr:from>
    <xdr:to>
      <xdr:col>3</xdr:col>
      <xdr:colOff>752475</xdr:colOff>
      <xdr:row>31</xdr:row>
      <xdr:rowOff>28575</xdr:rowOff>
    </xdr:to>
    <xdr:sp macro="[0]!GrupoJ" textlink="">
      <xdr:nvSpPr>
        <xdr:cNvPr id="46" name="Fluxograma: Processo alternativo 45"/>
        <xdr:cNvSpPr/>
      </xdr:nvSpPr>
      <xdr:spPr>
        <a:xfrm>
          <a:off x="2371725" y="59436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J</a:t>
          </a:r>
        </a:p>
      </xdr:txBody>
    </xdr:sp>
    <xdr:clientData/>
  </xdr:twoCellAnchor>
  <xdr:twoCellAnchor>
    <xdr:from>
      <xdr:col>2</xdr:col>
      <xdr:colOff>866775</xdr:colOff>
      <xdr:row>31</xdr:row>
      <xdr:rowOff>123825</xdr:rowOff>
    </xdr:from>
    <xdr:to>
      <xdr:col>3</xdr:col>
      <xdr:colOff>723900</xdr:colOff>
      <xdr:row>33</xdr:row>
      <xdr:rowOff>47625</xdr:rowOff>
    </xdr:to>
    <xdr:sp macro="[0]!GrupoK" textlink="">
      <xdr:nvSpPr>
        <xdr:cNvPr id="47" name="Fluxograma: Processo alternativo 46"/>
        <xdr:cNvSpPr/>
      </xdr:nvSpPr>
      <xdr:spPr>
        <a:xfrm>
          <a:off x="2343150" y="63436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K</a:t>
          </a:r>
        </a:p>
      </xdr:txBody>
    </xdr:sp>
    <xdr:clientData/>
  </xdr:twoCellAnchor>
  <xdr:twoCellAnchor>
    <xdr:from>
      <xdr:col>2</xdr:col>
      <xdr:colOff>857250</xdr:colOff>
      <xdr:row>33</xdr:row>
      <xdr:rowOff>161925</xdr:rowOff>
    </xdr:from>
    <xdr:to>
      <xdr:col>3</xdr:col>
      <xdr:colOff>714375</xdr:colOff>
      <xdr:row>35</xdr:row>
      <xdr:rowOff>85725</xdr:rowOff>
    </xdr:to>
    <xdr:sp macro="[0]!GrupoL" textlink="">
      <xdr:nvSpPr>
        <xdr:cNvPr id="48" name="Fluxograma: Processo alternativo 47"/>
        <xdr:cNvSpPr/>
      </xdr:nvSpPr>
      <xdr:spPr>
        <a:xfrm>
          <a:off x="2333625" y="67627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L</a:t>
          </a:r>
        </a:p>
      </xdr:txBody>
    </xdr:sp>
    <xdr:clientData/>
  </xdr:twoCellAnchor>
  <xdr:twoCellAnchor>
    <xdr:from>
      <xdr:col>2</xdr:col>
      <xdr:colOff>800100</xdr:colOff>
      <xdr:row>36</xdr:row>
      <xdr:rowOff>9525</xdr:rowOff>
    </xdr:from>
    <xdr:to>
      <xdr:col>3</xdr:col>
      <xdr:colOff>657225</xdr:colOff>
      <xdr:row>37</xdr:row>
      <xdr:rowOff>123825</xdr:rowOff>
    </xdr:to>
    <xdr:sp macro="[0]!GrupoM" textlink="">
      <xdr:nvSpPr>
        <xdr:cNvPr id="49" name="Fluxograma: Processo alternativo 48"/>
        <xdr:cNvSpPr/>
      </xdr:nvSpPr>
      <xdr:spPr>
        <a:xfrm>
          <a:off x="2276475" y="71818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M</a:t>
          </a:r>
        </a:p>
      </xdr:txBody>
    </xdr:sp>
    <xdr:clientData/>
  </xdr:twoCellAnchor>
  <xdr:twoCellAnchor>
    <xdr:from>
      <xdr:col>2</xdr:col>
      <xdr:colOff>790575</xdr:colOff>
      <xdr:row>38</xdr:row>
      <xdr:rowOff>47625</xdr:rowOff>
    </xdr:from>
    <xdr:to>
      <xdr:col>3</xdr:col>
      <xdr:colOff>647700</xdr:colOff>
      <xdr:row>39</xdr:row>
      <xdr:rowOff>161925</xdr:rowOff>
    </xdr:to>
    <xdr:sp macro="[0]!GrupoN" textlink="">
      <xdr:nvSpPr>
        <xdr:cNvPr id="50" name="Fluxograma: Processo alternativo 49"/>
        <xdr:cNvSpPr/>
      </xdr:nvSpPr>
      <xdr:spPr>
        <a:xfrm>
          <a:off x="2266950" y="7600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N</a:t>
          </a:r>
        </a:p>
      </xdr:txBody>
    </xdr:sp>
    <xdr:clientData/>
  </xdr:twoCellAnchor>
  <xdr:twoCellAnchor>
    <xdr:from>
      <xdr:col>2</xdr:col>
      <xdr:colOff>790575</xdr:colOff>
      <xdr:row>40</xdr:row>
      <xdr:rowOff>85725</xdr:rowOff>
    </xdr:from>
    <xdr:to>
      <xdr:col>3</xdr:col>
      <xdr:colOff>647700</xdr:colOff>
      <xdr:row>42</xdr:row>
      <xdr:rowOff>9525</xdr:rowOff>
    </xdr:to>
    <xdr:sp macro="[0]!GrupoO" textlink="">
      <xdr:nvSpPr>
        <xdr:cNvPr id="51" name="Fluxograma: Processo alternativo 50"/>
        <xdr:cNvSpPr/>
      </xdr:nvSpPr>
      <xdr:spPr>
        <a:xfrm>
          <a:off x="2266950" y="80200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O</a:t>
          </a:r>
        </a:p>
      </xdr:txBody>
    </xdr:sp>
    <xdr:clientData/>
  </xdr:twoCellAnchor>
  <xdr:twoCellAnchor>
    <xdr:from>
      <xdr:col>2</xdr:col>
      <xdr:colOff>781050</xdr:colOff>
      <xdr:row>42</xdr:row>
      <xdr:rowOff>95250</xdr:rowOff>
    </xdr:from>
    <xdr:to>
      <xdr:col>3</xdr:col>
      <xdr:colOff>638175</xdr:colOff>
      <xdr:row>44</xdr:row>
      <xdr:rowOff>19050</xdr:rowOff>
    </xdr:to>
    <xdr:sp macro="[0]!GrupoP" textlink="">
      <xdr:nvSpPr>
        <xdr:cNvPr id="52" name="Fluxograma: Processo alternativo 51"/>
        <xdr:cNvSpPr/>
      </xdr:nvSpPr>
      <xdr:spPr>
        <a:xfrm>
          <a:off x="2257425" y="84105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P</a:t>
          </a:r>
        </a:p>
      </xdr:txBody>
    </xdr:sp>
    <xdr:clientData/>
  </xdr:twoCellAnchor>
  <xdr:twoCellAnchor>
    <xdr:from>
      <xdr:col>10</xdr:col>
      <xdr:colOff>552450</xdr:colOff>
      <xdr:row>7</xdr:row>
      <xdr:rowOff>47625</xdr:rowOff>
    </xdr:from>
    <xdr:to>
      <xdr:col>13</xdr:col>
      <xdr:colOff>276225</xdr:colOff>
      <xdr:row>9</xdr:row>
      <xdr:rowOff>114300</xdr:rowOff>
    </xdr:to>
    <xdr:sp macro="" textlink="">
      <xdr:nvSpPr>
        <xdr:cNvPr id="54" name="Retângulo de cantos arredondados 53"/>
        <xdr:cNvSpPr/>
      </xdr:nvSpPr>
      <xdr:spPr>
        <a:xfrm>
          <a:off x="8753475" y="1647825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5ª FASE</a:t>
          </a:r>
        </a:p>
      </xdr:txBody>
    </xdr:sp>
    <xdr:clientData/>
  </xdr:twoCellAnchor>
  <xdr:twoCellAnchor>
    <xdr:from>
      <xdr:col>5</xdr:col>
      <xdr:colOff>361950</xdr:colOff>
      <xdr:row>27</xdr:row>
      <xdr:rowOff>152400</xdr:rowOff>
    </xdr:from>
    <xdr:to>
      <xdr:col>6</xdr:col>
      <xdr:colOff>438150</xdr:colOff>
      <xdr:row>29</xdr:row>
      <xdr:rowOff>76200</xdr:rowOff>
    </xdr:to>
    <xdr:sp macro="[0]!GrupoX" textlink="">
      <xdr:nvSpPr>
        <xdr:cNvPr id="57" name="Fluxograma: Processo alternativo 56"/>
        <xdr:cNvSpPr/>
      </xdr:nvSpPr>
      <xdr:spPr>
        <a:xfrm>
          <a:off x="4686300" y="5610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X</a:t>
          </a:r>
        </a:p>
      </xdr:txBody>
    </xdr:sp>
    <xdr:clientData/>
  </xdr:twoCellAnchor>
  <xdr:twoCellAnchor>
    <xdr:from>
      <xdr:col>5</xdr:col>
      <xdr:colOff>371475</xdr:colOff>
      <xdr:row>25</xdr:row>
      <xdr:rowOff>28575</xdr:rowOff>
    </xdr:from>
    <xdr:to>
      <xdr:col>6</xdr:col>
      <xdr:colOff>447675</xdr:colOff>
      <xdr:row>26</xdr:row>
      <xdr:rowOff>142875</xdr:rowOff>
    </xdr:to>
    <xdr:sp macro="[0]!GrupoW" textlink="">
      <xdr:nvSpPr>
        <xdr:cNvPr id="58" name="Fluxograma: Processo alternativo 57"/>
        <xdr:cNvSpPr/>
      </xdr:nvSpPr>
      <xdr:spPr>
        <a:xfrm>
          <a:off x="4695825" y="51054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W</a:t>
          </a:r>
        </a:p>
      </xdr:txBody>
    </xdr:sp>
    <xdr:clientData/>
  </xdr:twoCellAnchor>
  <xdr:twoCellAnchor>
    <xdr:from>
      <xdr:col>5</xdr:col>
      <xdr:colOff>400050</xdr:colOff>
      <xdr:row>22</xdr:row>
      <xdr:rowOff>95250</xdr:rowOff>
    </xdr:from>
    <xdr:to>
      <xdr:col>6</xdr:col>
      <xdr:colOff>476250</xdr:colOff>
      <xdr:row>24</xdr:row>
      <xdr:rowOff>19050</xdr:rowOff>
    </xdr:to>
    <xdr:sp macro="[0]!GrupoV" textlink="">
      <xdr:nvSpPr>
        <xdr:cNvPr id="59" name="Fluxograma: Processo alternativo 58"/>
        <xdr:cNvSpPr/>
      </xdr:nvSpPr>
      <xdr:spPr>
        <a:xfrm>
          <a:off x="4724400" y="46005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V</a:t>
          </a:r>
        </a:p>
      </xdr:txBody>
    </xdr:sp>
    <xdr:clientData/>
  </xdr:twoCellAnchor>
  <xdr:twoCellAnchor>
    <xdr:from>
      <xdr:col>5</xdr:col>
      <xdr:colOff>390525</xdr:colOff>
      <xdr:row>20</xdr:row>
      <xdr:rowOff>95250</xdr:rowOff>
    </xdr:from>
    <xdr:to>
      <xdr:col>6</xdr:col>
      <xdr:colOff>466725</xdr:colOff>
      <xdr:row>21</xdr:row>
      <xdr:rowOff>209550</xdr:rowOff>
    </xdr:to>
    <xdr:sp macro="[0]!GrupoU" textlink="">
      <xdr:nvSpPr>
        <xdr:cNvPr id="60" name="Fluxograma: Processo alternativo 59"/>
        <xdr:cNvSpPr/>
      </xdr:nvSpPr>
      <xdr:spPr>
        <a:xfrm>
          <a:off x="4714875" y="4171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U</a:t>
          </a:r>
        </a:p>
      </xdr:txBody>
    </xdr:sp>
    <xdr:clientData/>
  </xdr:twoCellAnchor>
  <xdr:twoCellAnchor>
    <xdr:from>
      <xdr:col>5</xdr:col>
      <xdr:colOff>381000</xdr:colOff>
      <xdr:row>18</xdr:row>
      <xdr:rowOff>0</xdr:rowOff>
    </xdr:from>
    <xdr:to>
      <xdr:col>6</xdr:col>
      <xdr:colOff>457200</xdr:colOff>
      <xdr:row>19</xdr:row>
      <xdr:rowOff>114300</xdr:rowOff>
    </xdr:to>
    <xdr:sp macro="[0]!GrupoT" textlink="">
      <xdr:nvSpPr>
        <xdr:cNvPr id="61" name="Fluxograma: Processo alternativo 60"/>
        <xdr:cNvSpPr/>
      </xdr:nvSpPr>
      <xdr:spPr>
        <a:xfrm>
          <a:off x="4705350" y="36957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T</a:t>
          </a:r>
        </a:p>
      </xdr:txBody>
    </xdr:sp>
    <xdr:clientData/>
  </xdr:twoCellAnchor>
  <xdr:twoCellAnchor>
    <xdr:from>
      <xdr:col>5</xdr:col>
      <xdr:colOff>409575</xdr:colOff>
      <xdr:row>15</xdr:row>
      <xdr:rowOff>38100</xdr:rowOff>
    </xdr:from>
    <xdr:to>
      <xdr:col>6</xdr:col>
      <xdr:colOff>485775</xdr:colOff>
      <xdr:row>16</xdr:row>
      <xdr:rowOff>152400</xdr:rowOff>
    </xdr:to>
    <xdr:sp macro="[0]!GrupoS" textlink="">
      <xdr:nvSpPr>
        <xdr:cNvPr id="62" name="Fluxograma: Processo alternativo 61"/>
        <xdr:cNvSpPr/>
      </xdr:nvSpPr>
      <xdr:spPr>
        <a:xfrm>
          <a:off x="4733925" y="31623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S</a:t>
          </a:r>
        </a:p>
      </xdr:txBody>
    </xdr:sp>
    <xdr:clientData/>
  </xdr:twoCellAnchor>
  <xdr:twoCellAnchor>
    <xdr:from>
      <xdr:col>5</xdr:col>
      <xdr:colOff>390525</xdr:colOff>
      <xdr:row>12</xdr:row>
      <xdr:rowOff>95250</xdr:rowOff>
    </xdr:from>
    <xdr:to>
      <xdr:col>6</xdr:col>
      <xdr:colOff>466725</xdr:colOff>
      <xdr:row>14</xdr:row>
      <xdr:rowOff>19050</xdr:rowOff>
    </xdr:to>
    <xdr:sp macro="[0]!GrupoR" textlink="">
      <xdr:nvSpPr>
        <xdr:cNvPr id="63" name="Fluxograma: Processo alternativo 62"/>
        <xdr:cNvSpPr/>
      </xdr:nvSpPr>
      <xdr:spPr>
        <a:xfrm>
          <a:off x="4714875" y="2647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R</a:t>
          </a:r>
        </a:p>
      </xdr:txBody>
    </xdr:sp>
    <xdr:clientData/>
  </xdr:twoCellAnchor>
  <xdr:twoCellAnchor>
    <xdr:from>
      <xdr:col>5</xdr:col>
      <xdr:colOff>400050</xdr:colOff>
      <xdr:row>10</xdr:row>
      <xdr:rowOff>19050</xdr:rowOff>
    </xdr:from>
    <xdr:to>
      <xdr:col>6</xdr:col>
      <xdr:colOff>476250</xdr:colOff>
      <xdr:row>11</xdr:row>
      <xdr:rowOff>133350</xdr:rowOff>
    </xdr:to>
    <xdr:sp macro="[0]!GrupoQ" textlink="">
      <xdr:nvSpPr>
        <xdr:cNvPr id="64" name="Fluxograma: Processo alternativo 63"/>
        <xdr:cNvSpPr/>
      </xdr:nvSpPr>
      <xdr:spPr>
        <a:xfrm>
          <a:off x="4724400" y="21907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Q</a:t>
          </a:r>
        </a:p>
      </xdr:txBody>
    </xdr:sp>
    <xdr:clientData/>
  </xdr:twoCellAnchor>
  <xdr:twoCellAnchor>
    <xdr:from>
      <xdr:col>11</xdr:col>
      <xdr:colOff>142875</xdr:colOff>
      <xdr:row>13</xdr:row>
      <xdr:rowOff>152400</xdr:rowOff>
    </xdr:from>
    <xdr:to>
      <xdr:col>12</xdr:col>
      <xdr:colOff>571500</xdr:colOff>
      <xdr:row>15</xdr:row>
      <xdr:rowOff>76200</xdr:rowOff>
    </xdr:to>
    <xdr:sp macro="[0]!Grupo2º" textlink="">
      <xdr:nvSpPr>
        <xdr:cNvPr id="65" name="Fluxograma: Processo alternativo 64"/>
        <xdr:cNvSpPr/>
      </xdr:nvSpPr>
      <xdr:spPr>
        <a:xfrm>
          <a:off x="8953500" y="28956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</a:t>
          </a:r>
        </a:p>
      </xdr:txBody>
    </xdr:sp>
    <xdr:clientData/>
  </xdr:twoCellAnchor>
  <xdr:twoCellAnchor>
    <xdr:from>
      <xdr:col>11</xdr:col>
      <xdr:colOff>114300</xdr:colOff>
      <xdr:row>11</xdr:row>
      <xdr:rowOff>0</xdr:rowOff>
    </xdr:from>
    <xdr:to>
      <xdr:col>12</xdr:col>
      <xdr:colOff>542925</xdr:colOff>
      <xdr:row>12</xdr:row>
      <xdr:rowOff>114300</xdr:rowOff>
    </xdr:to>
    <xdr:sp macro="[0]!Grupo1º" textlink="">
      <xdr:nvSpPr>
        <xdr:cNvPr id="66" name="Fluxograma: Processo alternativo 65"/>
        <xdr:cNvSpPr/>
      </xdr:nvSpPr>
      <xdr:spPr>
        <a:xfrm>
          <a:off x="8924925" y="23622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9525</xdr:colOff>
      <xdr:row>6</xdr:row>
      <xdr:rowOff>85725</xdr:rowOff>
    </xdr:from>
    <xdr:to>
      <xdr:col>12</xdr:col>
      <xdr:colOff>133350</xdr:colOff>
      <xdr:row>8</xdr:row>
      <xdr:rowOff>47625</xdr:rowOff>
    </xdr:to>
    <xdr:sp macro="[0]!MENUELIM" textlink="">
      <xdr:nvSpPr>
        <xdr:cNvPr id="3" name="Retângulo de cantos arredondados 2"/>
        <xdr:cNvSpPr/>
      </xdr:nvSpPr>
      <xdr:spPr>
        <a:xfrm>
          <a:off x="6219825" y="1257300"/>
          <a:ext cx="1019175" cy="34290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9</xdr:col>
      <xdr:colOff>85725</xdr:colOff>
      <xdr:row>13</xdr:row>
      <xdr:rowOff>28575</xdr:rowOff>
    </xdr:from>
    <xdr:to>
      <xdr:col>13</xdr:col>
      <xdr:colOff>219075</xdr:colOff>
      <xdr:row>14</xdr:row>
      <xdr:rowOff>180975</xdr:rowOff>
    </xdr:to>
    <xdr:sp macro="[0]!CLASSIFICAÇÃO" textlink="">
      <xdr:nvSpPr>
        <xdr:cNvPr id="4" name="Retângulo de cantos arredondados 3"/>
        <xdr:cNvSpPr/>
      </xdr:nvSpPr>
      <xdr:spPr>
        <a:xfrm>
          <a:off x="6810375" y="2362200"/>
          <a:ext cx="1638300" cy="34290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CLASSIFICAÇÃO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2" name="Retângulo de cantos arredondados 1"/>
        <xdr:cNvSpPr/>
      </xdr:nvSpPr>
      <xdr:spPr>
        <a:xfrm>
          <a:off x="5191125" y="287655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5124450" y="26889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4" name="Retângulo de cantos arredondados 3"/>
        <xdr:cNvSpPr/>
      </xdr:nvSpPr>
      <xdr:spPr>
        <a:xfrm>
          <a:off x="6248400" y="324802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09600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7" name="Retângulo de cantos arredondados 6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9" name="Retângulo de cantos arredondados 8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10" name="Retângulo de cantos arredondados 9"/>
        <xdr:cNvSpPr/>
      </xdr:nvSpPr>
      <xdr:spPr>
        <a:xfrm>
          <a:off x="6115050" y="831723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5105400" y="26889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6" name="Retângulo de cantos arredondados 5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7" name="Retângulo de cantos arredondados 6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12" name="Retângulo de cantos arredondados 11"/>
        <xdr:cNvSpPr/>
      </xdr:nvSpPr>
      <xdr:spPr>
        <a:xfrm>
          <a:off x="6181725" y="327660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13" name="Retângulo de cantos arredondados 12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14" name="Retângulo de cantos arredondados 13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15" name="Retângulo de cantos arredondados 14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16" name="Retângulo de cantos arredondados 15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20" name="Retângulo de cantos arredondados 19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21" name="Retângulo de cantos arredondados 20"/>
        <xdr:cNvSpPr/>
      </xdr:nvSpPr>
      <xdr:spPr>
        <a:xfrm>
          <a:off x="6115050" y="831723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22" name="Retângulo de cantos arredondados 21"/>
        <xdr:cNvSpPr/>
      </xdr:nvSpPr>
      <xdr:spPr>
        <a:xfrm>
          <a:off x="6115050" y="964501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2" name="Retângulo de cantos arredondados 1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4" name="Retângulo de cantos arredondados 3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6" name="Retângulo de cantos arredondados 5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7" name="Retângulo de cantos arredondados 6"/>
        <xdr:cNvSpPr/>
      </xdr:nvSpPr>
      <xdr:spPr>
        <a:xfrm>
          <a:off x="6181725" y="327660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9" name="Retângulo de cantos arredondados 8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10" name="Retângulo de cantos arredondados 9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11" name="Retângulo de cantos arredondados 10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12" name="Retângulo de cantos arredondados 11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13" name="Retângulo de cantos arredondados 12"/>
        <xdr:cNvSpPr/>
      </xdr:nvSpPr>
      <xdr:spPr>
        <a:xfrm>
          <a:off x="6115050" y="83105625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14" name="Retângulo de cantos arredondados 13"/>
        <xdr:cNvSpPr/>
      </xdr:nvSpPr>
      <xdr:spPr>
        <a:xfrm>
          <a:off x="6115050" y="963168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0]!MENU12" textlink="">
      <xdr:nvSpPr>
        <xdr:cNvPr id="2" name="Retângulo de cantos arredondados 1"/>
        <xdr:cNvSpPr/>
      </xdr:nvSpPr>
      <xdr:spPr>
        <a:xfrm>
          <a:off x="5210175" y="28289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60</xdr:row>
      <xdr:rowOff>38100</xdr:rowOff>
    </xdr:from>
    <xdr:to>
      <xdr:col>17</xdr:col>
      <xdr:colOff>76200</xdr:colOff>
      <xdr:row>61</xdr:row>
      <xdr:rowOff>171450</xdr:rowOff>
    </xdr:to>
    <xdr:sp macro="[0]!MENU12" textlink="">
      <xdr:nvSpPr>
        <xdr:cNvPr id="5" name="Retângulo de cantos arredondados 4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104</xdr:row>
      <xdr:rowOff>38100</xdr:rowOff>
    </xdr:from>
    <xdr:to>
      <xdr:col>17</xdr:col>
      <xdr:colOff>76200</xdr:colOff>
      <xdr:row>105</xdr:row>
      <xdr:rowOff>171450</xdr:rowOff>
    </xdr:to>
    <xdr:sp macro="[0]!MENU12" textlink="">
      <xdr:nvSpPr>
        <xdr:cNvPr id="6" name="Retângulo de cantos arredondados 5"/>
        <xdr:cNvSpPr/>
      </xdr:nvSpPr>
      <xdr:spPr>
        <a:xfrm>
          <a:off x="6076950" y="117443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148</xdr:row>
      <xdr:rowOff>38100</xdr:rowOff>
    </xdr:from>
    <xdr:to>
      <xdr:col>17</xdr:col>
      <xdr:colOff>76200</xdr:colOff>
      <xdr:row>149</xdr:row>
      <xdr:rowOff>171450</xdr:rowOff>
    </xdr:to>
    <xdr:sp macro="[0]!MENU12" textlink="">
      <xdr:nvSpPr>
        <xdr:cNvPr id="7" name="Retângulo de cantos arredondados 6"/>
        <xdr:cNvSpPr/>
      </xdr:nvSpPr>
      <xdr:spPr>
        <a:xfrm>
          <a:off x="6076950" y="2032635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192</xdr:row>
      <xdr:rowOff>38100</xdr:rowOff>
    </xdr:from>
    <xdr:to>
      <xdr:col>17</xdr:col>
      <xdr:colOff>76200</xdr:colOff>
      <xdr:row>193</xdr:row>
      <xdr:rowOff>171450</xdr:rowOff>
    </xdr:to>
    <xdr:sp macro="[0]!MENU12" textlink="">
      <xdr:nvSpPr>
        <xdr:cNvPr id="8" name="Retângulo de cantos arredondados 7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236</xdr:row>
      <xdr:rowOff>38100</xdr:rowOff>
    </xdr:from>
    <xdr:to>
      <xdr:col>17</xdr:col>
      <xdr:colOff>76200</xdr:colOff>
      <xdr:row>237</xdr:row>
      <xdr:rowOff>171450</xdr:rowOff>
    </xdr:to>
    <xdr:sp macro="[0]!MENU12" textlink="">
      <xdr:nvSpPr>
        <xdr:cNvPr id="9" name="Retângulo de cantos arredondados 8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280</xdr:row>
      <xdr:rowOff>38100</xdr:rowOff>
    </xdr:from>
    <xdr:to>
      <xdr:col>17</xdr:col>
      <xdr:colOff>76200</xdr:colOff>
      <xdr:row>281</xdr:row>
      <xdr:rowOff>171450</xdr:rowOff>
    </xdr:to>
    <xdr:sp macro="[0]!MENU12" textlink="">
      <xdr:nvSpPr>
        <xdr:cNvPr id="10" name="Retângulo de cantos arredondados 9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324</xdr:row>
      <xdr:rowOff>38100</xdr:rowOff>
    </xdr:from>
    <xdr:to>
      <xdr:col>17</xdr:col>
      <xdr:colOff>76200</xdr:colOff>
      <xdr:row>325</xdr:row>
      <xdr:rowOff>171450</xdr:rowOff>
    </xdr:to>
    <xdr:sp macro="[0]!MENU12" textlink="">
      <xdr:nvSpPr>
        <xdr:cNvPr id="11" name="Retângulo de cantos arredondados 10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0]!MENU12" textlink="">
      <xdr:nvSpPr>
        <xdr:cNvPr id="2" name="Retângulo de cantos arredondados 1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60</xdr:row>
      <xdr:rowOff>38100</xdr:rowOff>
    </xdr:from>
    <xdr:to>
      <xdr:col>17</xdr:col>
      <xdr:colOff>76200</xdr:colOff>
      <xdr:row>61</xdr:row>
      <xdr:rowOff>171450</xdr:rowOff>
    </xdr:to>
    <xdr:sp macro="[0]!MENU12" textlink="">
      <xdr:nvSpPr>
        <xdr:cNvPr id="3" name="Retângulo de cantos arredondados 2"/>
        <xdr:cNvSpPr/>
      </xdr:nvSpPr>
      <xdr:spPr>
        <a:xfrm>
          <a:off x="6076950" y="117443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104</xdr:row>
      <xdr:rowOff>38100</xdr:rowOff>
    </xdr:from>
    <xdr:to>
      <xdr:col>17</xdr:col>
      <xdr:colOff>76200</xdr:colOff>
      <xdr:row>105</xdr:row>
      <xdr:rowOff>171450</xdr:rowOff>
    </xdr:to>
    <xdr:sp macro="[0]!MENU12" textlink="">
      <xdr:nvSpPr>
        <xdr:cNvPr id="4" name="Retângulo de cantos arredondados 3"/>
        <xdr:cNvSpPr/>
      </xdr:nvSpPr>
      <xdr:spPr>
        <a:xfrm>
          <a:off x="6076950" y="2032635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148</xdr:row>
      <xdr:rowOff>38100</xdr:rowOff>
    </xdr:from>
    <xdr:to>
      <xdr:col>17</xdr:col>
      <xdr:colOff>76200</xdr:colOff>
      <xdr:row>149</xdr:row>
      <xdr:rowOff>171450</xdr:rowOff>
    </xdr:to>
    <xdr:sp macro="[0]!MENU12" textlink="">
      <xdr:nvSpPr>
        <xdr:cNvPr id="5" name="Retângulo de cantos arredondados 4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0</xdr:colOff>
      <xdr:row>5</xdr:row>
      <xdr:rowOff>0</xdr:rowOff>
    </xdr:from>
    <xdr:to>
      <xdr:col>27</xdr:col>
      <xdr:colOff>104775</xdr:colOff>
      <xdr:row>7</xdr:row>
      <xdr:rowOff>19050</xdr:rowOff>
    </xdr:to>
    <xdr:sp macro="[0]!MENU56" textlink="">
      <xdr:nvSpPr>
        <xdr:cNvPr id="2" name="Retângulo de cantos arredondados 1"/>
        <xdr:cNvSpPr/>
      </xdr:nvSpPr>
      <xdr:spPr>
        <a:xfrm>
          <a:off x="6696075" y="981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Plan4"/>
  <dimension ref="B1:P22"/>
  <sheetViews>
    <sheetView showGridLines="0" showRowColHeaders="0" workbookViewId="0">
      <selection activeCell="AA19" sqref="AA19"/>
    </sheetView>
  </sheetViews>
  <sheetFormatPr defaultRowHeight="15"/>
  <cols>
    <col min="2" max="2" width="13" customWidth="1"/>
    <col min="3" max="3" width="17.7109375" customWidth="1"/>
    <col min="4" max="4" width="12.42578125" customWidth="1"/>
    <col min="5" max="5" width="12.5703125" customWidth="1"/>
    <col min="6" max="6" width="14.42578125" customWidth="1"/>
    <col min="7" max="7" width="16.28515625" customWidth="1"/>
  </cols>
  <sheetData>
    <row r="1" spans="2:16" ht="15.75" thickBot="1"/>
    <row r="2" spans="2:16" ht="34.5" customHeight="1">
      <c r="B2" s="185" t="s">
        <v>16</v>
      </c>
      <c r="C2" s="186"/>
      <c r="D2" s="186"/>
      <c r="E2" s="186"/>
      <c r="F2" s="186"/>
      <c r="G2" s="186"/>
      <c r="H2" s="186"/>
      <c r="I2" s="186"/>
      <c r="J2" s="186"/>
      <c r="K2" s="186"/>
      <c r="L2" s="186"/>
      <c r="M2" s="186"/>
      <c r="N2" s="186"/>
      <c r="O2" s="186"/>
      <c r="P2" s="187"/>
    </row>
    <row r="3" spans="2:16" ht="15" customHeight="1" thickBot="1">
      <c r="B3" s="188"/>
      <c r="C3" s="189"/>
      <c r="D3" s="189"/>
      <c r="E3" s="189"/>
      <c r="F3" s="189"/>
      <c r="G3" s="189"/>
      <c r="H3" s="189"/>
      <c r="I3" s="189"/>
      <c r="J3" s="189"/>
      <c r="K3" s="189"/>
      <c r="L3" s="189"/>
      <c r="M3" s="189"/>
      <c r="N3" s="189"/>
      <c r="O3" s="189"/>
      <c r="P3" s="190"/>
    </row>
    <row r="4" spans="2:16" ht="15" customHeight="1">
      <c r="B4" s="21"/>
      <c r="C4" s="21"/>
      <c r="D4" s="21"/>
      <c r="E4" s="21"/>
      <c r="F4" s="21"/>
      <c r="G4" s="21"/>
    </row>
    <row r="5" spans="2:16" ht="15.75" customHeight="1"/>
    <row r="7" spans="2:16">
      <c r="C7" s="1"/>
      <c r="D7" s="1"/>
      <c r="E7" s="1"/>
      <c r="F7" s="1"/>
    </row>
    <row r="8" spans="2:16">
      <c r="C8" s="1"/>
      <c r="D8" s="1"/>
      <c r="E8" s="1"/>
      <c r="F8" s="1"/>
    </row>
    <row r="9" spans="2:16">
      <c r="C9" s="1"/>
      <c r="D9" s="1"/>
      <c r="E9" s="1"/>
      <c r="F9" s="1"/>
    </row>
    <row r="22" spans="2:2" ht="18.75">
      <c r="B22" s="20" t="s">
        <v>1</v>
      </c>
    </row>
  </sheetData>
  <sheetProtection password="D90E" sheet="1"/>
  <mergeCells count="1">
    <mergeCell ref="B2:P3"/>
  </mergeCells>
  <pageMargins left="0.511811024" right="0.511811024" top="0.78740157499999996" bottom="0.78740157499999996" header="0.31496062000000002" footer="0.31496062000000002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Plan1"/>
  <dimension ref="B1:U286"/>
  <sheetViews>
    <sheetView showGridLines="0" showRowColHeaders="0" tabSelected="1" topLeftCell="A11" zoomScale="80" zoomScaleNormal="80" workbookViewId="0">
      <pane ySplit="8" topLeftCell="A19" activePane="bottomLeft" state="frozen"/>
      <selection activeCell="A11" sqref="A11"/>
      <selection pane="bottomLeft" activeCell="J208" sqref="J208"/>
    </sheetView>
  </sheetViews>
  <sheetFormatPr defaultRowHeight="15"/>
  <cols>
    <col min="1" max="1" width="4.28515625" style="44" customWidth="1"/>
    <col min="2" max="2" width="8.28515625" style="44" customWidth="1"/>
    <col min="3" max="3" width="31.5703125" style="44" customWidth="1"/>
    <col min="4" max="4" width="7.7109375" style="44" customWidth="1"/>
    <col min="5" max="5" width="8.85546875" style="44" customWidth="1"/>
    <col min="6" max="6" width="10.42578125" style="44" customWidth="1"/>
    <col min="7" max="7" width="10.28515625" style="44" customWidth="1"/>
    <col min="8" max="8" width="15.28515625" style="44" customWidth="1"/>
    <col min="9" max="9" width="4.140625" style="44" customWidth="1"/>
    <col min="10" max="10" width="5" style="44" customWidth="1"/>
    <col min="11" max="11" width="4.42578125" style="44" customWidth="1"/>
    <col min="12" max="12" width="4" style="44" customWidth="1"/>
    <col min="13" max="13" width="9.140625" style="44"/>
    <col min="14" max="14" width="4.140625" style="44" bestFit="1" customWidth="1"/>
    <col min="15" max="17" width="9.140625" style="44"/>
    <col min="18" max="18" width="10" style="44" bestFit="1" customWidth="1"/>
    <col min="19" max="16384" width="9.140625" style="44"/>
  </cols>
  <sheetData>
    <row r="1" spans="2:12" ht="15.75" thickBot="1"/>
    <row r="2" spans="2:12" ht="15" customHeight="1">
      <c r="B2" s="191" t="s">
        <v>16</v>
      </c>
      <c r="C2" s="192"/>
      <c r="D2" s="192"/>
      <c r="E2" s="192"/>
      <c r="F2" s="192"/>
      <c r="G2" s="192"/>
      <c r="H2" s="192"/>
      <c r="I2" s="160"/>
      <c r="J2" s="160"/>
      <c r="K2" s="160"/>
      <c r="L2" s="160"/>
    </row>
    <row r="3" spans="2:12" ht="15" customHeight="1">
      <c r="B3" s="193"/>
      <c r="C3" s="194"/>
      <c r="D3" s="194"/>
      <c r="E3" s="194"/>
      <c r="F3" s="194"/>
      <c r="G3" s="194"/>
      <c r="H3" s="194"/>
      <c r="I3" s="160"/>
      <c r="J3" s="160"/>
      <c r="K3" s="160"/>
      <c r="L3" s="160"/>
    </row>
    <row r="4" spans="2:12" ht="15.75" customHeight="1" thickBot="1">
      <c r="B4" s="195"/>
      <c r="C4" s="196"/>
      <c r="D4" s="196"/>
      <c r="E4" s="196"/>
      <c r="F4" s="196"/>
      <c r="G4" s="196"/>
      <c r="H4" s="196"/>
      <c r="I4" s="160"/>
      <c r="J4" s="160"/>
      <c r="K4" s="160"/>
      <c r="L4" s="160"/>
    </row>
    <row r="5" spans="2:12">
      <c r="I5" s="161"/>
    </row>
    <row r="6" spans="2:12" ht="15.75" thickBot="1">
      <c r="I6" s="161"/>
    </row>
    <row r="7" spans="2:12" ht="15" customHeight="1">
      <c r="B7" s="191" t="s">
        <v>23</v>
      </c>
      <c r="C7" s="192"/>
      <c r="D7" s="192"/>
      <c r="E7" s="192"/>
      <c r="F7" s="192"/>
      <c r="G7" s="192"/>
      <c r="H7" s="192"/>
      <c r="I7" s="160"/>
      <c r="J7" s="160"/>
      <c r="K7" s="160"/>
      <c r="L7" s="160"/>
    </row>
    <row r="8" spans="2:12" ht="15" customHeight="1">
      <c r="B8" s="193"/>
      <c r="C8" s="194"/>
      <c r="D8" s="194"/>
      <c r="E8" s="194"/>
      <c r="F8" s="194"/>
      <c r="G8" s="194"/>
      <c r="H8" s="194"/>
      <c r="I8" s="160"/>
      <c r="J8" s="160"/>
      <c r="K8" s="160"/>
      <c r="L8" s="160"/>
    </row>
    <row r="9" spans="2:12" ht="15.75" customHeight="1" thickBot="1">
      <c r="B9" s="195"/>
      <c r="C9" s="196"/>
      <c r="D9" s="196"/>
      <c r="E9" s="196"/>
      <c r="F9" s="196"/>
      <c r="G9" s="196"/>
      <c r="H9" s="196"/>
      <c r="I9" s="160"/>
      <c r="J9" s="160"/>
      <c r="K9" s="160"/>
      <c r="L9" s="160"/>
    </row>
    <row r="12" spans="2:12">
      <c r="B12" s="44" t="s">
        <v>241</v>
      </c>
    </row>
    <row r="13" spans="2:12" ht="15.75" thickBot="1"/>
    <row r="14" spans="2:12" ht="15" customHeight="1">
      <c r="B14" s="197" t="s">
        <v>24</v>
      </c>
      <c r="C14" s="198"/>
      <c r="D14" s="198"/>
      <c r="E14" s="198"/>
      <c r="F14" s="198"/>
      <c r="G14" s="198"/>
      <c r="H14" s="198"/>
      <c r="I14" s="162"/>
      <c r="J14" s="162"/>
      <c r="K14" s="162"/>
    </row>
    <row r="15" spans="2:12" ht="15" customHeight="1" thickBot="1">
      <c r="B15" s="199"/>
      <c r="C15" s="200"/>
      <c r="D15" s="200"/>
      <c r="E15" s="200"/>
      <c r="F15" s="200"/>
      <c r="G15" s="200"/>
      <c r="H15" s="200"/>
      <c r="I15" s="162"/>
      <c r="J15" s="162"/>
      <c r="K15" s="162"/>
    </row>
    <row r="16" spans="2:12" ht="15" customHeight="1">
      <c r="B16" s="162"/>
      <c r="C16" s="162"/>
      <c r="D16" s="162"/>
      <c r="E16" s="162"/>
      <c r="F16" s="162"/>
      <c r="G16" s="162"/>
      <c r="H16" s="162"/>
      <c r="I16" s="162"/>
      <c r="J16" s="162"/>
      <c r="K16" s="162"/>
    </row>
    <row r="17" spans="2:21" ht="15.75" thickBot="1">
      <c r="N17" s="46"/>
      <c r="O17" s="46"/>
      <c r="P17" s="46"/>
      <c r="Q17" s="46"/>
      <c r="R17" s="46"/>
      <c r="S17" s="46"/>
      <c r="T17" s="46"/>
      <c r="U17" s="46"/>
    </row>
    <row r="18" spans="2:21" ht="15.75" thickBot="1">
      <c r="B18" s="163" t="s">
        <v>25</v>
      </c>
      <c r="C18" s="164" t="s">
        <v>21</v>
      </c>
      <c r="D18" s="164" t="s">
        <v>180</v>
      </c>
      <c r="E18" s="164" t="s">
        <v>108</v>
      </c>
      <c r="F18" s="164" t="s">
        <v>109</v>
      </c>
      <c r="G18" s="164" t="s">
        <v>110</v>
      </c>
      <c r="H18" s="165" t="s">
        <v>111</v>
      </c>
      <c r="I18" s="45" t="s">
        <v>169</v>
      </c>
      <c r="N18" s="46"/>
      <c r="O18" s="159"/>
      <c r="P18" s="159"/>
      <c r="Q18" s="159"/>
      <c r="R18" s="61"/>
      <c r="S18" s="61"/>
      <c r="T18" s="46"/>
      <c r="U18" s="46"/>
    </row>
    <row r="19" spans="2:21">
      <c r="B19" s="166" t="s">
        <v>4</v>
      </c>
      <c r="C19" s="167" t="s">
        <v>402</v>
      </c>
      <c r="D19" s="168">
        <v>66.739999999999995</v>
      </c>
      <c r="E19" s="168">
        <v>91.79</v>
      </c>
      <c r="F19" s="168">
        <v>58.64</v>
      </c>
      <c r="G19" s="168"/>
      <c r="H19" s="169">
        <f>SUM(D19:G19)</f>
        <v>217.17000000000002</v>
      </c>
      <c r="I19" s="71" t="str">
        <f t="shared" ref="I19:I50" si="0">IF(OR(G19="",G20=""),"",SUM(D19:G19))</f>
        <v/>
      </c>
      <c r="J19" s="71"/>
      <c r="N19" s="46"/>
      <c r="O19" s="170"/>
      <c r="P19" s="159"/>
      <c r="Q19" s="159"/>
      <c r="R19" s="46"/>
      <c r="S19" s="46"/>
      <c r="T19" s="46"/>
      <c r="U19" s="46"/>
    </row>
    <row r="20" spans="2:21">
      <c r="B20" s="171" t="s">
        <v>5</v>
      </c>
      <c r="C20" s="167" t="s">
        <v>415</v>
      </c>
      <c r="D20" s="168">
        <v>95.8</v>
      </c>
      <c r="E20" s="168">
        <v>77.59</v>
      </c>
      <c r="F20" s="173">
        <v>43.57</v>
      </c>
      <c r="G20" s="168"/>
      <c r="H20" s="174">
        <f>SUM(D20:G20)</f>
        <v>216.95999999999998</v>
      </c>
      <c r="I20" s="71" t="str">
        <f t="shared" si="0"/>
        <v/>
      </c>
      <c r="J20" s="71"/>
      <c r="N20" s="46"/>
      <c r="O20" s="170"/>
      <c r="P20" s="159"/>
      <c r="Q20" s="159"/>
      <c r="R20" s="46"/>
      <c r="S20" s="46"/>
      <c r="T20" s="46"/>
      <c r="U20" s="46"/>
    </row>
    <row r="21" spans="2:21">
      <c r="B21" s="166" t="s">
        <v>6</v>
      </c>
      <c r="C21" s="172" t="s">
        <v>374</v>
      </c>
      <c r="D21" s="168">
        <v>103.48</v>
      </c>
      <c r="E21" s="168">
        <v>75.09</v>
      </c>
      <c r="F21" s="173">
        <v>34.39</v>
      </c>
      <c r="G21" s="168"/>
      <c r="H21" s="174">
        <f>SUM(D21:G21)</f>
        <v>212.95999999999998</v>
      </c>
      <c r="I21" s="71" t="str">
        <f t="shared" si="0"/>
        <v/>
      </c>
      <c r="J21" s="71"/>
      <c r="N21" s="46"/>
      <c r="O21" s="170"/>
      <c r="P21" s="159"/>
      <c r="Q21" s="159"/>
      <c r="R21" s="46"/>
      <c r="S21" s="46"/>
      <c r="T21" s="46"/>
      <c r="U21" s="46"/>
    </row>
    <row r="22" spans="2:21">
      <c r="B22" s="171" t="s">
        <v>7</v>
      </c>
      <c r="C22" s="167" t="s">
        <v>329</v>
      </c>
      <c r="D22" s="168">
        <v>109.17</v>
      </c>
      <c r="E22" s="168">
        <v>71.59</v>
      </c>
      <c r="F22" s="168">
        <v>27.75</v>
      </c>
      <c r="G22" s="168"/>
      <c r="H22" s="174">
        <f>SUM(D22:G22)</f>
        <v>208.51</v>
      </c>
      <c r="I22" s="71" t="str">
        <f t="shared" si="0"/>
        <v/>
      </c>
      <c r="J22" s="71"/>
      <c r="N22" s="46"/>
      <c r="O22" s="170"/>
      <c r="P22" s="159"/>
      <c r="Q22" s="159"/>
      <c r="R22" s="46"/>
      <c r="S22" s="46"/>
      <c r="T22" s="46"/>
      <c r="U22" s="46"/>
    </row>
    <row r="23" spans="2:21">
      <c r="B23" s="166" t="s">
        <v>8</v>
      </c>
      <c r="C23" s="167" t="s">
        <v>463</v>
      </c>
      <c r="D23" s="168">
        <v>97.77</v>
      </c>
      <c r="E23" s="168">
        <v>75.59</v>
      </c>
      <c r="F23" s="173">
        <v>23.44</v>
      </c>
      <c r="G23" s="168"/>
      <c r="H23" s="174">
        <f>SUM(D23:G23)</f>
        <v>196.8</v>
      </c>
      <c r="I23" s="71" t="str">
        <f t="shared" si="0"/>
        <v/>
      </c>
      <c r="J23" s="71"/>
      <c r="N23" s="46"/>
      <c r="O23" s="170"/>
      <c r="P23" s="159"/>
      <c r="Q23" s="159"/>
      <c r="R23" s="46"/>
      <c r="S23" s="46"/>
      <c r="T23" s="46"/>
      <c r="U23" s="46"/>
    </row>
    <row r="24" spans="2:21">
      <c r="B24" s="171" t="s">
        <v>9</v>
      </c>
      <c r="C24" s="175" t="s">
        <v>345</v>
      </c>
      <c r="D24" s="168">
        <v>67.77</v>
      </c>
      <c r="E24" s="168">
        <v>99.76</v>
      </c>
      <c r="F24" s="168">
        <v>25.58</v>
      </c>
      <c r="G24" s="168"/>
      <c r="H24" s="174">
        <f>SUM(D24:G24)</f>
        <v>193.11</v>
      </c>
      <c r="I24" s="71" t="str">
        <f t="shared" si="0"/>
        <v/>
      </c>
      <c r="J24" s="71"/>
      <c r="N24" s="46"/>
      <c r="O24" s="170"/>
      <c r="P24" s="159"/>
      <c r="Q24" s="159"/>
      <c r="R24" s="46"/>
      <c r="S24" s="46"/>
      <c r="T24" s="46"/>
      <c r="U24" s="46"/>
    </row>
    <row r="25" spans="2:21">
      <c r="B25" s="166" t="s">
        <v>10</v>
      </c>
      <c r="C25" s="167" t="s">
        <v>448</v>
      </c>
      <c r="D25" s="168">
        <v>90.47</v>
      </c>
      <c r="E25" s="168">
        <v>50.89</v>
      </c>
      <c r="F25" s="173">
        <v>47.55</v>
      </c>
      <c r="G25" s="168"/>
      <c r="H25" s="174">
        <f>SUM(D25:G25)</f>
        <v>188.91000000000003</v>
      </c>
      <c r="I25" s="71" t="str">
        <f t="shared" si="0"/>
        <v/>
      </c>
      <c r="J25" s="71"/>
      <c r="N25" s="46"/>
      <c r="O25" s="170"/>
      <c r="P25" s="159"/>
      <c r="Q25" s="159"/>
      <c r="R25" s="46"/>
      <c r="S25" s="46"/>
      <c r="T25" s="46"/>
      <c r="U25" s="46"/>
    </row>
    <row r="26" spans="2:21">
      <c r="B26" s="171" t="s">
        <v>11</v>
      </c>
      <c r="C26" s="175" t="s">
        <v>363</v>
      </c>
      <c r="D26" s="168">
        <v>81.5</v>
      </c>
      <c r="E26" s="168">
        <v>64.89</v>
      </c>
      <c r="F26" s="168">
        <v>40.18</v>
      </c>
      <c r="G26" s="168"/>
      <c r="H26" s="174">
        <f>SUM(D26:G26)</f>
        <v>186.57</v>
      </c>
      <c r="I26" s="71" t="str">
        <f t="shared" si="0"/>
        <v/>
      </c>
      <c r="J26" s="71"/>
      <c r="N26" s="46"/>
      <c r="O26" s="170"/>
      <c r="P26" s="159"/>
      <c r="Q26" s="159"/>
      <c r="R26" s="46"/>
      <c r="S26" s="46"/>
      <c r="T26" s="46"/>
      <c r="U26" s="46"/>
    </row>
    <row r="27" spans="2:21">
      <c r="B27" s="166" t="s">
        <v>26</v>
      </c>
      <c r="C27" s="167" t="s">
        <v>360</v>
      </c>
      <c r="D27" s="168">
        <v>85.6</v>
      </c>
      <c r="E27" s="168">
        <v>80.39</v>
      </c>
      <c r="F27" s="168">
        <v>19.350000000000001</v>
      </c>
      <c r="G27" s="168"/>
      <c r="H27" s="174">
        <f>SUM(D27:G27)</f>
        <v>185.34</v>
      </c>
      <c r="I27" s="71" t="str">
        <f t="shared" si="0"/>
        <v/>
      </c>
      <c r="J27" s="71"/>
      <c r="N27" s="46"/>
      <c r="O27" s="170"/>
      <c r="P27" s="159"/>
      <c r="Q27" s="159"/>
      <c r="R27" s="46"/>
      <c r="S27" s="46"/>
      <c r="T27" s="46"/>
      <c r="U27" s="46"/>
    </row>
    <row r="28" spans="2:21">
      <c r="B28" s="171" t="s">
        <v>27</v>
      </c>
      <c r="C28" s="167" t="s">
        <v>425</v>
      </c>
      <c r="D28" s="168">
        <v>61.89</v>
      </c>
      <c r="E28" s="168">
        <v>76.69</v>
      </c>
      <c r="F28" s="173">
        <v>45.19</v>
      </c>
      <c r="G28" s="168"/>
      <c r="H28" s="174">
        <f>SUM(D28:G28)</f>
        <v>183.76999999999998</v>
      </c>
      <c r="I28" s="71" t="str">
        <f t="shared" si="0"/>
        <v/>
      </c>
      <c r="J28" s="71"/>
      <c r="N28" s="46"/>
      <c r="O28" s="170"/>
      <c r="P28" s="159"/>
      <c r="Q28" s="159"/>
      <c r="R28" s="46"/>
      <c r="S28" s="46"/>
      <c r="T28" s="46"/>
      <c r="U28" s="46"/>
    </row>
    <row r="29" spans="2:21">
      <c r="B29" s="166" t="s">
        <v>28</v>
      </c>
      <c r="C29" s="175" t="s">
        <v>337</v>
      </c>
      <c r="D29" s="168">
        <v>71.77</v>
      </c>
      <c r="E29" s="168">
        <v>78.87</v>
      </c>
      <c r="F29" s="168">
        <v>30.38</v>
      </c>
      <c r="G29" s="168"/>
      <c r="H29" s="174">
        <f>SUM(D29:G29)</f>
        <v>181.01999999999998</v>
      </c>
      <c r="I29" s="71" t="str">
        <f t="shared" si="0"/>
        <v/>
      </c>
      <c r="J29" s="71"/>
      <c r="N29" s="46"/>
      <c r="O29" s="170"/>
      <c r="P29" s="159"/>
      <c r="Q29" s="159"/>
      <c r="R29" s="46"/>
      <c r="S29" s="46"/>
      <c r="T29" s="46"/>
      <c r="U29" s="46"/>
    </row>
    <row r="30" spans="2:21">
      <c r="B30" s="171" t="s">
        <v>29</v>
      </c>
      <c r="C30" s="175" t="s">
        <v>382</v>
      </c>
      <c r="D30" s="168">
        <v>82.5</v>
      </c>
      <c r="E30" s="168">
        <v>63.25</v>
      </c>
      <c r="F30" s="173">
        <v>33.32</v>
      </c>
      <c r="G30" s="168"/>
      <c r="H30" s="174">
        <f>SUM(D30:G30)</f>
        <v>179.07</v>
      </c>
      <c r="I30" s="71" t="str">
        <f t="shared" si="0"/>
        <v/>
      </c>
      <c r="J30" s="71"/>
      <c r="N30" s="46"/>
      <c r="O30" s="170"/>
      <c r="P30" s="159"/>
      <c r="Q30" s="159"/>
      <c r="R30" s="46"/>
      <c r="S30" s="46"/>
      <c r="T30" s="46"/>
      <c r="U30" s="46"/>
    </row>
    <row r="31" spans="2:21">
      <c r="B31" s="166" t="s">
        <v>30</v>
      </c>
      <c r="C31" s="167" t="s">
        <v>408</v>
      </c>
      <c r="D31" s="168">
        <v>59.97</v>
      </c>
      <c r="E31" s="168">
        <v>81.09</v>
      </c>
      <c r="F31" s="173">
        <v>37.75</v>
      </c>
      <c r="G31" s="168"/>
      <c r="H31" s="174">
        <f>SUM(D31:G31)</f>
        <v>178.81</v>
      </c>
      <c r="I31" s="71" t="str">
        <f t="shared" si="0"/>
        <v/>
      </c>
      <c r="J31" s="71"/>
      <c r="N31" s="46"/>
      <c r="O31" s="170"/>
      <c r="P31" s="159"/>
      <c r="Q31" s="159"/>
      <c r="R31" s="46"/>
      <c r="S31" s="46"/>
      <c r="T31" s="46"/>
      <c r="U31" s="46"/>
    </row>
    <row r="32" spans="2:21">
      <c r="B32" s="171" t="s">
        <v>31</v>
      </c>
      <c r="C32" s="167" t="s">
        <v>486</v>
      </c>
      <c r="D32" s="168">
        <v>58.27</v>
      </c>
      <c r="E32" s="168">
        <v>62.09</v>
      </c>
      <c r="F32" s="173">
        <v>57.55</v>
      </c>
      <c r="G32" s="168"/>
      <c r="H32" s="174">
        <f>SUM(D32:G32)</f>
        <v>177.91000000000003</v>
      </c>
      <c r="I32" s="71" t="str">
        <f t="shared" si="0"/>
        <v/>
      </c>
      <c r="J32" s="71"/>
      <c r="N32" s="46"/>
      <c r="O32" s="170"/>
      <c r="P32" s="159"/>
      <c r="Q32" s="159"/>
      <c r="R32" s="46"/>
      <c r="S32" s="46"/>
      <c r="T32" s="46"/>
      <c r="U32" s="46"/>
    </row>
    <row r="33" spans="2:21">
      <c r="B33" s="166" t="s">
        <v>32</v>
      </c>
      <c r="C33" s="172" t="s">
        <v>324</v>
      </c>
      <c r="D33" s="168">
        <v>44.57</v>
      </c>
      <c r="E33" s="168">
        <v>75.95</v>
      </c>
      <c r="F33" s="168">
        <v>57.05</v>
      </c>
      <c r="G33" s="168"/>
      <c r="H33" s="174">
        <f>SUM(D33:G33)</f>
        <v>177.57</v>
      </c>
      <c r="I33" s="71" t="str">
        <f t="shared" si="0"/>
        <v/>
      </c>
      <c r="J33" s="71"/>
      <c r="N33" s="46"/>
      <c r="O33" s="170"/>
      <c r="P33" s="159"/>
      <c r="Q33" s="159"/>
      <c r="R33" s="46"/>
      <c r="S33" s="46"/>
      <c r="T33" s="46"/>
      <c r="U33" s="46"/>
    </row>
    <row r="34" spans="2:21">
      <c r="B34" s="171" t="s">
        <v>33</v>
      </c>
      <c r="C34" s="167" t="s">
        <v>384</v>
      </c>
      <c r="D34" s="168">
        <v>43.27</v>
      </c>
      <c r="E34" s="168">
        <v>77.89</v>
      </c>
      <c r="F34" s="168">
        <v>55.35</v>
      </c>
      <c r="G34" s="168"/>
      <c r="H34" s="174">
        <f>SUM(D34:G34)</f>
        <v>176.51</v>
      </c>
      <c r="I34" s="71" t="str">
        <f t="shared" si="0"/>
        <v/>
      </c>
      <c r="J34" s="71"/>
      <c r="N34" s="46"/>
      <c r="O34" s="170"/>
      <c r="P34" s="159"/>
      <c r="Q34" s="159"/>
      <c r="R34" s="46"/>
      <c r="S34" s="46"/>
      <c r="T34" s="46"/>
      <c r="U34" s="46"/>
    </row>
    <row r="35" spans="2:21">
      <c r="B35" s="166" t="s">
        <v>34</v>
      </c>
      <c r="C35" s="167" t="s">
        <v>420</v>
      </c>
      <c r="D35" s="168">
        <v>70.2</v>
      </c>
      <c r="E35" s="168">
        <v>70.09</v>
      </c>
      <c r="F35" s="168">
        <v>34.15</v>
      </c>
      <c r="G35" s="168"/>
      <c r="H35" s="174">
        <f>SUM(D35:G35)</f>
        <v>174.44000000000003</v>
      </c>
      <c r="I35" s="71" t="str">
        <f t="shared" si="0"/>
        <v/>
      </c>
      <c r="J35" s="71"/>
      <c r="N35" s="46"/>
      <c r="O35" s="170"/>
      <c r="P35" s="159"/>
      <c r="Q35" s="159"/>
      <c r="R35" s="46"/>
      <c r="S35" s="46"/>
      <c r="T35" s="46"/>
      <c r="U35" s="46"/>
    </row>
    <row r="36" spans="2:21">
      <c r="B36" s="171" t="s">
        <v>35</v>
      </c>
      <c r="C36" s="167" t="s">
        <v>344</v>
      </c>
      <c r="D36" s="168">
        <v>79.45</v>
      </c>
      <c r="E36" s="168">
        <v>77.790000000000006</v>
      </c>
      <c r="F36" s="173">
        <v>16.05</v>
      </c>
      <c r="G36" s="168"/>
      <c r="H36" s="174">
        <f>SUM(D36:G36)</f>
        <v>173.29000000000002</v>
      </c>
      <c r="I36" s="71" t="str">
        <f t="shared" si="0"/>
        <v/>
      </c>
      <c r="J36" s="71"/>
      <c r="N36" s="46"/>
      <c r="O36" s="170"/>
      <c r="P36" s="159"/>
      <c r="Q36" s="159"/>
      <c r="R36" s="46"/>
      <c r="S36" s="46"/>
      <c r="T36" s="46"/>
      <c r="U36" s="46"/>
    </row>
    <row r="37" spans="2:21">
      <c r="B37" s="166" t="s">
        <v>36</v>
      </c>
      <c r="C37" s="172" t="s">
        <v>316</v>
      </c>
      <c r="D37" s="168">
        <v>51.97</v>
      </c>
      <c r="E37" s="168">
        <v>90.34</v>
      </c>
      <c r="F37" s="168">
        <v>29.78</v>
      </c>
      <c r="G37" s="168"/>
      <c r="H37" s="174">
        <f>SUM(D37:G37)</f>
        <v>172.09</v>
      </c>
      <c r="I37" s="71" t="str">
        <f t="shared" si="0"/>
        <v/>
      </c>
      <c r="J37" s="71"/>
      <c r="N37" s="46"/>
      <c r="O37" s="170"/>
      <c r="P37" s="159"/>
      <c r="Q37" s="159"/>
      <c r="R37" s="46"/>
      <c r="S37" s="46"/>
      <c r="T37" s="46"/>
      <c r="U37" s="46"/>
    </row>
    <row r="38" spans="2:21">
      <c r="B38" s="171" t="s">
        <v>37</v>
      </c>
      <c r="C38" s="167" t="s">
        <v>457</v>
      </c>
      <c r="D38" s="168">
        <v>79.489999999999995</v>
      </c>
      <c r="E38" s="168">
        <v>69.59</v>
      </c>
      <c r="F38" s="173">
        <v>20.96</v>
      </c>
      <c r="G38" s="168"/>
      <c r="H38" s="174">
        <f>SUM(D38:G38)</f>
        <v>170.04</v>
      </c>
      <c r="I38" s="71" t="str">
        <f t="shared" si="0"/>
        <v/>
      </c>
      <c r="J38" s="71"/>
      <c r="N38" s="46"/>
      <c r="O38" s="170"/>
      <c r="P38" s="159"/>
      <c r="Q38" s="159"/>
      <c r="R38" s="46"/>
      <c r="S38" s="46"/>
      <c r="T38" s="46"/>
      <c r="U38" s="46"/>
    </row>
    <row r="39" spans="2:21">
      <c r="B39" s="166" t="s">
        <v>38</v>
      </c>
      <c r="C39" s="167" t="s">
        <v>484</v>
      </c>
      <c r="D39" s="168">
        <v>77.47</v>
      </c>
      <c r="E39" s="168">
        <v>52.09</v>
      </c>
      <c r="F39" s="173">
        <v>39.17</v>
      </c>
      <c r="G39" s="168"/>
      <c r="H39" s="174">
        <f>SUM(D39:G39)</f>
        <v>168.73000000000002</v>
      </c>
      <c r="I39" s="71" t="str">
        <f t="shared" si="0"/>
        <v/>
      </c>
      <c r="J39" s="71"/>
      <c r="N39" s="46"/>
      <c r="O39" s="170"/>
      <c r="P39" s="159"/>
      <c r="Q39" s="159"/>
      <c r="R39" s="46"/>
      <c r="S39" s="46"/>
      <c r="T39" s="46"/>
      <c r="U39" s="46"/>
    </row>
    <row r="40" spans="2:21">
      <c r="B40" s="171" t="s">
        <v>39</v>
      </c>
      <c r="C40" s="172" t="s">
        <v>312</v>
      </c>
      <c r="D40" s="168">
        <v>47.46</v>
      </c>
      <c r="E40" s="168">
        <v>67.16</v>
      </c>
      <c r="F40" s="168">
        <v>53.45</v>
      </c>
      <c r="G40" s="168"/>
      <c r="H40" s="174">
        <f>SUM(D40:G40)</f>
        <v>168.07</v>
      </c>
      <c r="I40" s="71" t="str">
        <f t="shared" si="0"/>
        <v/>
      </c>
      <c r="J40" s="71"/>
      <c r="N40" s="46"/>
      <c r="O40" s="170"/>
      <c r="P40" s="159"/>
      <c r="Q40" s="159"/>
      <c r="R40" s="46"/>
      <c r="S40" s="46"/>
      <c r="T40" s="46"/>
      <c r="U40" s="46"/>
    </row>
    <row r="41" spans="2:21">
      <c r="B41" s="166" t="s">
        <v>40</v>
      </c>
      <c r="C41" s="167" t="s">
        <v>398</v>
      </c>
      <c r="D41" s="168">
        <v>75.77</v>
      </c>
      <c r="E41" s="168">
        <v>62.09</v>
      </c>
      <c r="F41" s="173">
        <v>29.05</v>
      </c>
      <c r="G41" s="168"/>
      <c r="H41" s="174">
        <f>SUM(D41:G41)</f>
        <v>166.91000000000003</v>
      </c>
      <c r="I41" s="71" t="str">
        <f t="shared" si="0"/>
        <v/>
      </c>
      <c r="J41" s="71"/>
      <c r="N41" s="46"/>
      <c r="O41" s="170"/>
      <c r="P41" s="159"/>
      <c r="Q41" s="159"/>
      <c r="R41" s="46"/>
      <c r="S41" s="46"/>
      <c r="T41" s="46"/>
      <c r="U41" s="46"/>
    </row>
    <row r="42" spans="2:21">
      <c r="B42" s="171" t="s">
        <v>41</v>
      </c>
      <c r="C42" s="175" t="s">
        <v>460</v>
      </c>
      <c r="D42" s="168">
        <v>75.97</v>
      </c>
      <c r="E42" s="168">
        <v>60.19</v>
      </c>
      <c r="F42" s="173">
        <v>27.95</v>
      </c>
      <c r="G42" s="168"/>
      <c r="H42" s="174">
        <f>SUM(D42:G42)</f>
        <v>164.10999999999999</v>
      </c>
      <c r="I42" s="71" t="str">
        <f t="shared" si="0"/>
        <v/>
      </c>
      <c r="J42" s="71"/>
      <c r="N42" s="46"/>
      <c r="O42" s="170"/>
      <c r="P42" s="159"/>
      <c r="Q42" s="159"/>
      <c r="R42" s="46"/>
      <c r="S42" s="46"/>
      <c r="T42" s="46"/>
      <c r="U42" s="46"/>
    </row>
    <row r="43" spans="2:21">
      <c r="B43" s="166" t="s">
        <v>42</v>
      </c>
      <c r="C43" s="175" t="s">
        <v>343</v>
      </c>
      <c r="D43" s="168">
        <v>49.4</v>
      </c>
      <c r="E43" s="168">
        <v>65.290000000000006</v>
      </c>
      <c r="F43" s="168">
        <v>48.59</v>
      </c>
      <c r="G43" s="168"/>
      <c r="H43" s="174">
        <f>SUM(D43:G43)</f>
        <v>163.28</v>
      </c>
      <c r="I43" s="71" t="str">
        <f t="shared" si="0"/>
        <v/>
      </c>
      <c r="J43" s="71"/>
      <c r="N43" s="46"/>
      <c r="O43" s="170"/>
      <c r="P43" s="159"/>
      <c r="Q43" s="159"/>
      <c r="R43" s="46"/>
      <c r="S43" s="46"/>
      <c r="T43" s="46"/>
      <c r="U43" s="46"/>
    </row>
    <row r="44" spans="2:21">
      <c r="B44" s="171" t="s">
        <v>43</v>
      </c>
      <c r="C44" s="167" t="s">
        <v>396</v>
      </c>
      <c r="D44" s="168">
        <v>75.75</v>
      </c>
      <c r="E44" s="168">
        <v>77.64</v>
      </c>
      <c r="F44" s="168">
        <v>9.7200000000000006</v>
      </c>
      <c r="G44" s="168"/>
      <c r="H44" s="174">
        <f>SUM(D44:G44)</f>
        <v>163.10999999999999</v>
      </c>
      <c r="I44" s="71" t="str">
        <f t="shared" si="0"/>
        <v/>
      </c>
      <c r="J44" s="71"/>
      <c r="N44" s="46"/>
      <c r="O44" s="170"/>
      <c r="P44" s="159"/>
      <c r="Q44" s="159"/>
      <c r="R44" s="46"/>
      <c r="S44" s="46"/>
      <c r="T44" s="46"/>
      <c r="U44" s="46"/>
    </row>
    <row r="45" spans="2:21">
      <c r="B45" s="166" t="s">
        <v>44</v>
      </c>
      <c r="C45" s="167" t="s">
        <v>383</v>
      </c>
      <c r="D45" s="168">
        <v>60.05</v>
      </c>
      <c r="E45" s="168">
        <v>56.09</v>
      </c>
      <c r="F45" s="168">
        <v>46.87</v>
      </c>
      <c r="G45" s="168"/>
      <c r="H45" s="174">
        <f>SUM(D45:G45)</f>
        <v>163.01</v>
      </c>
      <c r="I45" s="71" t="str">
        <f t="shared" si="0"/>
        <v/>
      </c>
      <c r="J45" s="71"/>
      <c r="N45" s="46"/>
      <c r="O45" s="170"/>
      <c r="P45" s="159"/>
      <c r="Q45" s="159"/>
      <c r="R45" s="46"/>
      <c r="S45" s="46"/>
      <c r="T45" s="46"/>
      <c r="U45" s="46"/>
    </row>
    <row r="46" spans="2:21">
      <c r="B46" s="171" t="s">
        <v>45</v>
      </c>
      <c r="C46" s="172" t="s">
        <v>423</v>
      </c>
      <c r="D46" s="168">
        <v>68.459999999999994</v>
      </c>
      <c r="E46" s="168">
        <v>45.56</v>
      </c>
      <c r="F46" s="173">
        <v>48.54</v>
      </c>
      <c r="G46" s="168"/>
      <c r="H46" s="174">
        <f>SUM(D46:G46)</f>
        <v>162.56</v>
      </c>
      <c r="I46" s="71" t="str">
        <f t="shared" si="0"/>
        <v/>
      </c>
      <c r="J46" s="71"/>
      <c r="N46" s="46"/>
      <c r="O46" s="170"/>
      <c r="P46" s="159"/>
      <c r="Q46" s="159"/>
      <c r="R46" s="46"/>
      <c r="S46" s="46"/>
      <c r="T46" s="46"/>
      <c r="U46" s="46"/>
    </row>
    <row r="47" spans="2:21">
      <c r="B47" s="166" t="s">
        <v>46</v>
      </c>
      <c r="C47" s="172" t="s">
        <v>340</v>
      </c>
      <c r="D47" s="168">
        <v>72.7</v>
      </c>
      <c r="E47" s="168">
        <v>66.87</v>
      </c>
      <c r="F47" s="168">
        <v>22.46</v>
      </c>
      <c r="G47" s="168"/>
      <c r="H47" s="174">
        <f>SUM(D47:G47)</f>
        <v>162.03</v>
      </c>
      <c r="I47" s="71" t="str">
        <f t="shared" si="0"/>
        <v/>
      </c>
      <c r="J47" s="71"/>
      <c r="N47" s="46"/>
      <c r="O47" s="170"/>
      <c r="P47" s="159"/>
      <c r="Q47" s="159"/>
      <c r="R47" s="46"/>
      <c r="S47" s="46"/>
      <c r="T47" s="46"/>
      <c r="U47" s="46"/>
    </row>
    <row r="48" spans="2:21">
      <c r="B48" s="171" t="s">
        <v>47</v>
      </c>
      <c r="C48" s="167" t="s">
        <v>528</v>
      </c>
      <c r="D48" s="168">
        <v>38.85</v>
      </c>
      <c r="E48" s="168">
        <v>67.790000000000006</v>
      </c>
      <c r="F48" s="168">
        <v>55.06</v>
      </c>
      <c r="G48" s="168"/>
      <c r="H48" s="174">
        <f>SUM(D48:G48)</f>
        <v>161.70000000000002</v>
      </c>
      <c r="I48" s="71" t="str">
        <f t="shared" si="0"/>
        <v/>
      </c>
      <c r="J48" s="71"/>
      <c r="N48" s="46"/>
      <c r="O48" s="170"/>
      <c r="P48" s="159"/>
      <c r="Q48" s="159"/>
      <c r="R48" s="46"/>
      <c r="S48" s="46"/>
      <c r="T48" s="46"/>
      <c r="U48" s="46"/>
    </row>
    <row r="49" spans="2:21">
      <c r="B49" s="166" t="s">
        <v>48</v>
      </c>
      <c r="C49" s="175" t="s">
        <v>341</v>
      </c>
      <c r="D49" s="168">
        <v>51.57</v>
      </c>
      <c r="E49" s="168">
        <v>71.39</v>
      </c>
      <c r="F49" s="168">
        <v>37.15</v>
      </c>
      <c r="G49" s="168"/>
      <c r="H49" s="174">
        <f>SUM(D49:G49)</f>
        <v>160.11000000000001</v>
      </c>
      <c r="I49" s="71" t="str">
        <f t="shared" si="0"/>
        <v/>
      </c>
      <c r="J49" s="71"/>
      <c r="N49" s="46"/>
      <c r="O49" s="170"/>
      <c r="P49" s="159"/>
      <c r="Q49" s="159"/>
      <c r="R49" s="46"/>
      <c r="S49" s="46"/>
      <c r="T49" s="46"/>
      <c r="U49" s="46"/>
    </row>
    <row r="50" spans="2:21">
      <c r="B50" s="171" t="s">
        <v>49</v>
      </c>
      <c r="C50" s="167" t="s">
        <v>318</v>
      </c>
      <c r="D50" s="168">
        <v>50.47</v>
      </c>
      <c r="E50" s="168">
        <v>81.19</v>
      </c>
      <c r="F50" s="168">
        <v>28.14</v>
      </c>
      <c r="G50" s="168"/>
      <c r="H50" s="174">
        <f>SUM(D50:G50)</f>
        <v>159.80000000000001</v>
      </c>
      <c r="I50" s="71" t="str">
        <f t="shared" si="0"/>
        <v/>
      </c>
      <c r="J50" s="71"/>
      <c r="N50" s="46"/>
      <c r="O50" s="170"/>
      <c r="P50" s="159"/>
      <c r="Q50" s="159"/>
      <c r="R50" s="46"/>
      <c r="S50" s="46"/>
      <c r="T50" s="46"/>
      <c r="U50" s="46"/>
    </row>
    <row r="51" spans="2:21">
      <c r="B51" s="166" t="s">
        <v>50</v>
      </c>
      <c r="C51" s="167" t="s">
        <v>372</v>
      </c>
      <c r="D51" s="168">
        <v>25.95</v>
      </c>
      <c r="E51" s="168">
        <v>97.99</v>
      </c>
      <c r="F51" s="168">
        <v>35.26</v>
      </c>
      <c r="G51" s="168"/>
      <c r="H51" s="174">
        <f>SUM(D51:G51)</f>
        <v>159.19999999999999</v>
      </c>
      <c r="I51" s="71" t="str">
        <f t="shared" ref="I51:I82" si="1">IF(OR(G51="",G52=""),"",SUM(D51:G51))</f>
        <v/>
      </c>
      <c r="J51" s="71"/>
      <c r="N51" s="46"/>
      <c r="O51" s="170"/>
      <c r="P51" s="159"/>
      <c r="Q51" s="159"/>
      <c r="R51" s="46"/>
      <c r="S51" s="46"/>
      <c r="T51" s="46"/>
      <c r="U51" s="46"/>
    </row>
    <row r="52" spans="2:21">
      <c r="B52" s="171" t="s">
        <v>51</v>
      </c>
      <c r="C52" s="167" t="s">
        <v>323</v>
      </c>
      <c r="D52" s="168">
        <v>68.5</v>
      </c>
      <c r="E52" s="168">
        <v>69.89</v>
      </c>
      <c r="F52" s="168">
        <v>19.850000000000001</v>
      </c>
      <c r="G52" s="168"/>
      <c r="H52" s="174">
        <f>SUM(D52:G52)</f>
        <v>158.23999999999998</v>
      </c>
      <c r="I52" s="71" t="str">
        <f t="shared" si="1"/>
        <v/>
      </c>
      <c r="J52" s="71"/>
      <c r="N52" s="46"/>
      <c r="O52" s="170"/>
      <c r="P52" s="159"/>
      <c r="Q52" s="159"/>
      <c r="R52" s="46"/>
      <c r="S52" s="46"/>
      <c r="T52" s="46"/>
      <c r="U52" s="46"/>
    </row>
    <row r="53" spans="2:21">
      <c r="B53" s="166" t="s">
        <v>52</v>
      </c>
      <c r="C53" s="167" t="s">
        <v>400</v>
      </c>
      <c r="D53" s="168">
        <v>59.97</v>
      </c>
      <c r="E53" s="168">
        <v>97.69</v>
      </c>
      <c r="F53" s="173">
        <v>0</v>
      </c>
      <c r="G53" s="168"/>
      <c r="H53" s="174">
        <f>SUM(D53:G53)</f>
        <v>157.66</v>
      </c>
      <c r="I53" s="71" t="str">
        <f t="shared" si="1"/>
        <v/>
      </c>
      <c r="J53" s="71"/>
      <c r="N53" s="46"/>
      <c r="O53" s="170"/>
      <c r="P53" s="159"/>
      <c r="Q53" s="159"/>
      <c r="R53" s="46"/>
      <c r="S53" s="46"/>
      <c r="T53" s="46"/>
      <c r="U53" s="46"/>
    </row>
    <row r="54" spans="2:21">
      <c r="B54" s="171" t="s">
        <v>53</v>
      </c>
      <c r="C54" s="172" t="s">
        <v>371</v>
      </c>
      <c r="D54" s="168">
        <v>65.77</v>
      </c>
      <c r="E54" s="168">
        <v>52.29</v>
      </c>
      <c r="F54" s="168">
        <v>36.68</v>
      </c>
      <c r="G54" s="168"/>
      <c r="H54" s="174">
        <f>SUM(D54:G54)</f>
        <v>154.74</v>
      </c>
      <c r="I54" s="71" t="str">
        <f t="shared" si="1"/>
        <v/>
      </c>
      <c r="J54" s="71"/>
      <c r="N54" s="46"/>
      <c r="O54" s="170"/>
      <c r="P54" s="159"/>
      <c r="Q54" s="159"/>
      <c r="R54" s="46"/>
      <c r="S54" s="46"/>
      <c r="T54" s="46"/>
      <c r="U54" s="46"/>
    </row>
    <row r="55" spans="2:21">
      <c r="B55" s="166" t="s">
        <v>54</v>
      </c>
      <c r="C55" s="167" t="s">
        <v>427</v>
      </c>
      <c r="D55" s="168">
        <v>40</v>
      </c>
      <c r="E55" s="168">
        <v>55.19</v>
      </c>
      <c r="F55" s="173">
        <v>58.62</v>
      </c>
      <c r="G55" s="168"/>
      <c r="H55" s="174">
        <f>SUM(D55:G55)</f>
        <v>153.81</v>
      </c>
      <c r="I55" s="71" t="str">
        <f t="shared" si="1"/>
        <v/>
      </c>
      <c r="J55" s="71"/>
      <c r="N55" s="46"/>
      <c r="O55" s="170"/>
      <c r="P55" s="159"/>
      <c r="Q55" s="159"/>
      <c r="R55" s="46"/>
      <c r="S55" s="46"/>
      <c r="T55" s="46"/>
      <c r="U55" s="46"/>
    </row>
    <row r="56" spans="2:21">
      <c r="B56" s="171" t="s">
        <v>55</v>
      </c>
      <c r="C56" s="176" t="s">
        <v>500</v>
      </c>
      <c r="D56" s="168">
        <v>60.28</v>
      </c>
      <c r="E56" s="168">
        <v>63.96</v>
      </c>
      <c r="F56" s="168">
        <v>29.25</v>
      </c>
      <c r="G56" s="168"/>
      <c r="H56" s="174">
        <f>SUM(D56:G56)</f>
        <v>153.49</v>
      </c>
      <c r="I56" s="71" t="str">
        <f t="shared" si="1"/>
        <v/>
      </c>
      <c r="J56" s="71"/>
      <c r="N56" s="46"/>
      <c r="O56" s="170"/>
      <c r="P56" s="159"/>
      <c r="Q56" s="159"/>
      <c r="R56" s="46"/>
      <c r="S56" s="46"/>
      <c r="T56" s="46"/>
      <c r="U56" s="46"/>
    </row>
    <row r="57" spans="2:21">
      <c r="B57" s="166" t="s">
        <v>56</v>
      </c>
      <c r="C57" s="167" t="s">
        <v>472</v>
      </c>
      <c r="D57" s="168">
        <v>40.86</v>
      </c>
      <c r="E57" s="168">
        <v>48.39</v>
      </c>
      <c r="F57" s="173">
        <v>63.05</v>
      </c>
      <c r="G57" s="168"/>
      <c r="H57" s="174">
        <f>SUM(D57:G57)</f>
        <v>152.30000000000001</v>
      </c>
      <c r="I57" s="71" t="str">
        <f t="shared" si="1"/>
        <v/>
      </c>
      <c r="J57" s="71"/>
      <c r="N57" s="46"/>
      <c r="O57" s="170"/>
      <c r="P57" s="159"/>
      <c r="Q57" s="159"/>
      <c r="R57" s="46"/>
      <c r="S57" s="46"/>
      <c r="T57" s="46"/>
      <c r="U57" s="46"/>
    </row>
    <row r="58" spans="2:21">
      <c r="B58" s="171" t="s">
        <v>57</v>
      </c>
      <c r="C58" s="176" t="s">
        <v>505</v>
      </c>
      <c r="D58" s="168">
        <v>28.87</v>
      </c>
      <c r="E58" s="168">
        <v>68.69</v>
      </c>
      <c r="F58" s="168">
        <v>54.58</v>
      </c>
      <c r="G58" s="168"/>
      <c r="H58" s="174">
        <f>SUM(D58:G58)</f>
        <v>152.13999999999999</v>
      </c>
      <c r="I58" s="71" t="str">
        <f t="shared" si="1"/>
        <v/>
      </c>
      <c r="J58" s="71"/>
      <c r="N58" s="46"/>
      <c r="O58" s="170"/>
      <c r="P58" s="159"/>
      <c r="Q58" s="159"/>
      <c r="R58" s="46"/>
      <c r="S58" s="46"/>
      <c r="T58" s="46"/>
      <c r="U58" s="46"/>
    </row>
    <row r="59" spans="2:21">
      <c r="B59" s="166" t="s">
        <v>58</v>
      </c>
      <c r="C59" s="167" t="s">
        <v>417</v>
      </c>
      <c r="D59" s="168">
        <v>65.37</v>
      </c>
      <c r="E59" s="168">
        <v>43</v>
      </c>
      <c r="F59" s="173">
        <v>43.65</v>
      </c>
      <c r="G59" s="168"/>
      <c r="H59" s="174">
        <f>SUM(D59:G59)</f>
        <v>152.02000000000001</v>
      </c>
      <c r="I59" s="71" t="str">
        <f t="shared" si="1"/>
        <v/>
      </c>
      <c r="J59" s="71"/>
      <c r="N59" s="46"/>
      <c r="O59" s="170"/>
      <c r="P59" s="159"/>
      <c r="Q59" s="159"/>
      <c r="R59" s="46"/>
      <c r="S59" s="46"/>
      <c r="T59" s="46"/>
      <c r="U59" s="46"/>
    </row>
    <row r="60" spans="2:21">
      <c r="B60" s="171" t="s">
        <v>59</v>
      </c>
      <c r="C60" s="167" t="s">
        <v>480</v>
      </c>
      <c r="D60" s="168">
        <v>51.54</v>
      </c>
      <c r="E60" s="168">
        <v>48.79</v>
      </c>
      <c r="F60" s="173">
        <v>50.19</v>
      </c>
      <c r="G60" s="168"/>
      <c r="H60" s="174">
        <f>SUM(D60:G60)</f>
        <v>150.51999999999998</v>
      </c>
      <c r="I60" s="71" t="str">
        <f t="shared" si="1"/>
        <v/>
      </c>
      <c r="J60" s="71"/>
      <c r="N60" s="46"/>
      <c r="O60" s="170"/>
      <c r="P60" s="159"/>
      <c r="Q60" s="159"/>
      <c r="R60" s="46"/>
      <c r="S60" s="46"/>
      <c r="T60" s="46"/>
      <c r="U60" s="46"/>
    </row>
    <row r="61" spans="2:21">
      <c r="B61" s="166" t="s">
        <v>60</v>
      </c>
      <c r="C61" s="167" t="s">
        <v>392</v>
      </c>
      <c r="D61" s="168">
        <v>37.9</v>
      </c>
      <c r="E61" s="168">
        <v>54.27</v>
      </c>
      <c r="F61" s="168">
        <v>58.32</v>
      </c>
      <c r="G61" s="168"/>
      <c r="H61" s="174">
        <f>SUM(D61:G61)</f>
        <v>150.49</v>
      </c>
      <c r="I61" s="71" t="str">
        <f t="shared" si="1"/>
        <v/>
      </c>
      <c r="J61" s="71"/>
      <c r="N61" s="46"/>
      <c r="O61" s="170"/>
      <c r="P61" s="159"/>
      <c r="Q61" s="159"/>
      <c r="R61" s="46"/>
      <c r="S61" s="46"/>
      <c r="T61" s="46"/>
      <c r="U61" s="46"/>
    </row>
    <row r="62" spans="2:21">
      <c r="B62" s="171" t="s">
        <v>61</v>
      </c>
      <c r="C62" s="175" t="s">
        <v>354</v>
      </c>
      <c r="D62" s="168">
        <v>49.77</v>
      </c>
      <c r="E62" s="168">
        <v>61.39</v>
      </c>
      <c r="F62" s="168">
        <v>39.06</v>
      </c>
      <c r="G62" s="168"/>
      <c r="H62" s="174">
        <f>SUM(D62:G62)</f>
        <v>150.22</v>
      </c>
      <c r="I62" s="71" t="str">
        <f t="shared" si="1"/>
        <v/>
      </c>
      <c r="J62" s="71"/>
      <c r="N62" s="46"/>
      <c r="O62" s="170"/>
      <c r="P62" s="159"/>
      <c r="Q62" s="159"/>
      <c r="R62" s="46"/>
      <c r="S62" s="46"/>
      <c r="T62" s="46"/>
      <c r="U62" s="46"/>
    </row>
    <row r="63" spans="2:21">
      <c r="B63" s="166" t="s">
        <v>62</v>
      </c>
      <c r="C63" s="175" t="s">
        <v>315</v>
      </c>
      <c r="D63" s="168">
        <v>46.97</v>
      </c>
      <c r="E63" s="168">
        <v>74.790000000000006</v>
      </c>
      <c r="F63" s="168">
        <v>28.38</v>
      </c>
      <c r="G63" s="168"/>
      <c r="H63" s="174">
        <f>SUM(D63:G63)</f>
        <v>150.14000000000001</v>
      </c>
      <c r="I63" s="71" t="str">
        <f t="shared" si="1"/>
        <v/>
      </c>
      <c r="J63" s="71"/>
      <c r="N63" s="46"/>
      <c r="O63" s="170"/>
      <c r="P63" s="159"/>
      <c r="Q63" s="159"/>
      <c r="R63" s="46"/>
      <c r="S63" s="46"/>
      <c r="T63" s="46"/>
      <c r="U63" s="46"/>
    </row>
    <row r="64" spans="2:21">
      <c r="B64" s="171" t="s">
        <v>63</v>
      </c>
      <c r="C64" s="175" t="s">
        <v>446</v>
      </c>
      <c r="D64" s="168">
        <v>88.07</v>
      </c>
      <c r="E64" s="168">
        <v>43.79</v>
      </c>
      <c r="F64" s="173">
        <v>16.45</v>
      </c>
      <c r="G64" s="168"/>
      <c r="H64" s="174">
        <f>SUM(D64:G64)</f>
        <v>148.30999999999997</v>
      </c>
      <c r="I64" s="71" t="str">
        <f t="shared" si="1"/>
        <v/>
      </c>
      <c r="J64" s="71"/>
      <c r="N64" s="46"/>
      <c r="O64" s="170"/>
      <c r="P64" s="159"/>
      <c r="Q64" s="159"/>
      <c r="R64" s="46"/>
      <c r="S64" s="46"/>
      <c r="T64" s="46"/>
      <c r="U64" s="46"/>
    </row>
    <row r="65" spans="2:21">
      <c r="B65" s="166" t="s">
        <v>64</v>
      </c>
      <c r="C65" s="167" t="s">
        <v>462</v>
      </c>
      <c r="D65" s="168">
        <v>73.97</v>
      </c>
      <c r="E65" s="168">
        <v>57.79</v>
      </c>
      <c r="F65" s="168">
        <v>16.52</v>
      </c>
      <c r="G65" s="168"/>
      <c r="H65" s="174">
        <f>SUM(D65:G65)</f>
        <v>148.28</v>
      </c>
      <c r="I65" s="71" t="str">
        <f t="shared" si="1"/>
        <v/>
      </c>
      <c r="J65" s="71"/>
      <c r="N65" s="46"/>
      <c r="O65" s="170"/>
      <c r="P65" s="159"/>
      <c r="Q65" s="159"/>
      <c r="R65" s="46"/>
      <c r="S65" s="46"/>
      <c r="T65" s="46"/>
      <c r="U65" s="46"/>
    </row>
    <row r="66" spans="2:21">
      <c r="B66" s="171" t="s">
        <v>65</v>
      </c>
      <c r="C66" s="172" t="s">
        <v>377</v>
      </c>
      <c r="D66" s="168">
        <v>39.700000000000003</v>
      </c>
      <c r="E66" s="168">
        <v>60.87</v>
      </c>
      <c r="F66" s="168">
        <v>47.47</v>
      </c>
      <c r="G66" s="168"/>
      <c r="H66" s="174">
        <f>SUM(D66:G66)</f>
        <v>148.04</v>
      </c>
      <c r="I66" s="71" t="str">
        <f t="shared" si="1"/>
        <v/>
      </c>
      <c r="J66" s="71"/>
      <c r="N66" s="46"/>
      <c r="O66" s="170"/>
      <c r="P66" s="159"/>
      <c r="Q66" s="159"/>
      <c r="R66" s="46"/>
      <c r="S66" s="46"/>
      <c r="T66" s="46"/>
      <c r="U66" s="46"/>
    </row>
    <row r="67" spans="2:21">
      <c r="B67" s="166" t="s">
        <v>66</v>
      </c>
      <c r="C67" s="167" t="s">
        <v>494</v>
      </c>
      <c r="D67" s="168">
        <v>68.099999999999994</v>
      </c>
      <c r="E67" s="168">
        <v>53.29</v>
      </c>
      <c r="F67" s="173">
        <v>25.52</v>
      </c>
      <c r="G67" s="168"/>
      <c r="H67" s="174">
        <f>SUM(D67:G67)</f>
        <v>146.91</v>
      </c>
      <c r="I67" s="71" t="str">
        <f t="shared" si="1"/>
        <v/>
      </c>
      <c r="J67" s="71"/>
      <c r="N67" s="46"/>
      <c r="O67" s="170"/>
      <c r="P67" s="159"/>
      <c r="Q67" s="159"/>
      <c r="R67" s="46"/>
      <c r="S67" s="46"/>
      <c r="T67" s="46"/>
      <c r="U67" s="46"/>
    </row>
    <row r="68" spans="2:21">
      <c r="B68" s="171" t="s">
        <v>67</v>
      </c>
      <c r="C68" s="167" t="s">
        <v>410</v>
      </c>
      <c r="D68" s="168">
        <v>38.25</v>
      </c>
      <c r="E68" s="168">
        <v>62.75</v>
      </c>
      <c r="F68" s="173">
        <v>45.65</v>
      </c>
      <c r="G68" s="168"/>
      <c r="H68" s="174">
        <f>SUM(D68:G68)</f>
        <v>146.65</v>
      </c>
      <c r="I68" s="71" t="str">
        <f t="shared" si="1"/>
        <v/>
      </c>
      <c r="J68" s="71"/>
      <c r="N68" s="46"/>
      <c r="O68" s="170"/>
      <c r="P68" s="159"/>
      <c r="Q68" s="159"/>
      <c r="R68" s="46"/>
      <c r="S68" s="46"/>
      <c r="T68" s="46"/>
      <c r="U68" s="46"/>
    </row>
    <row r="69" spans="2:21">
      <c r="B69" s="166" t="s">
        <v>68</v>
      </c>
      <c r="C69" s="172" t="s">
        <v>326</v>
      </c>
      <c r="D69" s="168">
        <v>48.17</v>
      </c>
      <c r="E69" s="168">
        <v>72.56</v>
      </c>
      <c r="F69" s="168">
        <v>25.84</v>
      </c>
      <c r="G69" s="168"/>
      <c r="H69" s="174">
        <f>SUM(D69:G69)</f>
        <v>146.57</v>
      </c>
      <c r="I69" s="71" t="str">
        <f t="shared" si="1"/>
        <v/>
      </c>
      <c r="J69" s="71"/>
      <c r="N69" s="46"/>
      <c r="O69" s="170"/>
      <c r="P69" s="159"/>
      <c r="Q69" s="159"/>
      <c r="R69" s="46"/>
      <c r="S69" s="46"/>
      <c r="T69" s="46"/>
      <c r="U69" s="46"/>
    </row>
    <row r="70" spans="2:21">
      <c r="B70" s="171" t="s">
        <v>69</v>
      </c>
      <c r="C70" s="167" t="s">
        <v>381</v>
      </c>
      <c r="D70" s="168">
        <v>51.8</v>
      </c>
      <c r="E70" s="168">
        <v>52.89</v>
      </c>
      <c r="F70" s="168">
        <v>41.05</v>
      </c>
      <c r="G70" s="168"/>
      <c r="H70" s="174">
        <f>SUM(D70:G70)</f>
        <v>145.74</v>
      </c>
      <c r="I70" s="71" t="str">
        <f t="shared" si="1"/>
        <v/>
      </c>
      <c r="J70" s="71"/>
      <c r="N70" s="46"/>
      <c r="O70" s="170"/>
      <c r="P70" s="159"/>
      <c r="Q70" s="159"/>
      <c r="R70" s="46"/>
      <c r="S70" s="46"/>
      <c r="T70" s="46"/>
      <c r="U70" s="46"/>
    </row>
    <row r="71" spans="2:21">
      <c r="B71" s="166" t="s">
        <v>70</v>
      </c>
      <c r="C71" s="167" t="s">
        <v>418</v>
      </c>
      <c r="D71" s="168">
        <v>56.47</v>
      </c>
      <c r="E71" s="168">
        <v>50.36</v>
      </c>
      <c r="F71" s="168">
        <v>37.270000000000003</v>
      </c>
      <c r="G71" s="168"/>
      <c r="H71" s="174">
        <f>SUM(D71:G71)</f>
        <v>144.1</v>
      </c>
      <c r="I71" s="71" t="str">
        <f t="shared" si="1"/>
        <v/>
      </c>
      <c r="J71" s="71"/>
      <c r="N71" s="46"/>
      <c r="O71" s="170"/>
      <c r="P71" s="159"/>
      <c r="Q71" s="159"/>
      <c r="R71" s="46"/>
      <c r="S71" s="46"/>
      <c r="T71" s="46"/>
      <c r="U71" s="46"/>
    </row>
    <row r="72" spans="2:21">
      <c r="B72" s="171" t="s">
        <v>71</v>
      </c>
      <c r="C72" s="167" t="s">
        <v>370</v>
      </c>
      <c r="D72" s="168">
        <v>40.270000000000003</v>
      </c>
      <c r="E72" s="168">
        <v>56.99</v>
      </c>
      <c r="F72" s="168">
        <v>46.08</v>
      </c>
      <c r="G72" s="168"/>
      <c r="H72" s="174">
        <f>SUM(D72:G72)</f>
        <v>143.34</v>
      </c>
      <c r="I72" s="71" t="str">
        <f t="shared" si="1"/>
        <v/>
      </c>
      <c r="J72" s="71"/>
      <c r="N72" s="46"/>
      <c r="O72" s="170"/>
      <c r="P72" s="159"/>
      <c r="Q72" s="159"/>
      <c r="R72" s="46"/>
      <c r="S72" s="46"/>
      <c r="T72" s="46"/>
      <c r="U72" s="46"/>
    </row>
    <row r="73" spans="2:21">
      <c r="B73" s="166" t="s">
        <v>72</v>
      </c>
      <c r="C73" s="167" t="s">
        <v>413</v>
      </c>
      <c r="D73" s="168">
        <v>68.069999999999993</v>
      </c>
      <c r="E73" s="168">
        <v>21.59</v>
      </c>
      <c r="F73" s="173">
        <v>53.64</v>
      </c>
      <c r="G73" s="168"/>
      <c r="H73" s="174">
        <f>SUM(D73:G73)</f>
        <v>143.30000000000001</v>
      </c>
      <c r="I73" s="71" t="str">
        <f t="shared" si="1"/>
        <v/>
      </c>
      <c r="J73" s="71"/>
      <c r="N73" s="46"/>
      <c r="O73" s="170"/>
      <c r="P73" s="159"/>
      <c r="Q73" s="159"/>
      <c r="R73" s="46"/>
      <c r="S73" s="46"/>
      <c r="T73" s="46"/>
      <c r="U73" s="46"/>
    </row>
    <row r="74" spans="2:21">
      <c r="B74" s="171" t="s">
        <v>73</v>
      </c>
      <c r="C74" s="175" t="s">
        <v>375</v>
      </c>
      <c r="D74" s="168">
        <v>46.9</v>
      </c>
      <c r="E74" s="168">
        <v>51.69</v>
      </c>
      <c r="F74" s="168">
        <v>44.29</v>
      </c>
      <c r="G74" s="168"/>
      <c r="H74" s="174">
        <f>SUM(D74:G74)</f>
        <v>142.88</v>
      </c>
      <c r="I74" s="71" t="str">
        <f t="shared" si="1"/>
        <v/>
      </c>
      <c r="J74" s="71"/>
      <c r="N74" s="46"/>
      <c r="O74" s="170"/>
      <c r="P74" s="159"/>
      <c r="Q74" s="159"/>
      <c r="R74" s="46"/>
      <c r="S74" s="46"/>
      <c r="T74" s="46"/>
      <c r="U74" s="46"/>
    </row>
    <row r="75" spans="2:21">
      <c r="B75" s="166" t="s">
        <v>74</v>
      </c>
      <c r="C75" s="167" t="s">
        <v>474</v>
      </c>
      <c r="D75" s="168">
        <v>47.39</v>
      </c>
      <c r="E75" s="168">
        <v>61.39</v>
      </c>
      <c r="F75" s="173">
        <v>33.950000000000003</v>
      </c>
      <c r="G75" s="168"/>
      <c r="H75" s="174">
        <f>SUM(D75:G75)</f>
        <v>142.73000000000002</v>
      </c>
      <c r="I75" s="71" t="str">
        <f t="shared" si="1"/>
        <v/>
      </c>
      <c r="J75" s="71"/>
      <c r="N75" s="46"/>
      <c r="O75" s="170"/>
      <c r="P75" s="159"/>
      <c r="Q75" s="159"/>
      <c r="R75" s="46"/>
      <c r="S75" s="46"/>
      <c r="T75" s="46"/>
      <c r="U75" s="46"/>
    </row>
    <row r="76" spans="2:21">
      <c r="B76" s="171" t="s">
        <v>75</v>
      </c>
      <c r="C76" s="167" t="s">
        <v>387</v>
      </c>
      <c r="D76" s="168">
        <v>49.27</v>
      </c>
      <c r="E76" s="168">
        <v>51.15</v>
      </c>
      <c r="F76" s="173">
        <v>41.36</v>
      </c>
      <c r="G76" s="168"/>
      <c r="H76" s="174">
        <f>SUM(D76:G76)</f>
        <v>141.78</v>
      </c>
      <c r="I76" s="71" t="str">
        <f t="shared" si="1"/>
        <v/>
      </c>
      <c r="J76" s="71"/>
      <c r="N76" s="46"/>
      <c r="O76" s="170"/>
      <c r="P76" s="159"/>
      <c r="Q76" s="159"/>
      <c r="R76" s="46"/>
      <c r="S76" s="46"/>
      <c r="T76" s="46"/>
      <c r="U76" s="46"/>
    </row>
    <row r="77" spans="2:21">
      <c r="B77" s="166" t="s">
        <v>76</v>
      </c>
      <c r="C77" s="172" t="s">
        <v>333</v>
      </c>
      <c r="D77" s="168">
        <v>30.54</v>
      </c>
      <c r="E77" s="168">
        <v>64.69</v>
      </c>
      <c r="F77" s="168">
        <v>45.54</v>
      </c>
      <c r="G77" s="168"/>
      <c r="H77" s="174">
        <f>SUM(D77:G77)</f>
        <v>140.76999999999998</v>
      </c>
      <c r="I77" s="71" t="str">
        <f t="shared" si="1"/>
        <v/>
      </c>
      <c r="J77" s="71"/>
      <c r="N77" s="46"/>
      <c r="O77" s="170"/>
      <c r="P77" s="159"/>
      <c r="Q77" s="159"/>
      <c r="R77" s="46"/>
      <c r="S77" s="46"/>
      <c r="T77" s="46"/>
      <c r="U77" s="46"/>
    </row>
    <row r="78" spans="2:21">
      <c r="B78" s="171" t="s">
        <v>77</v>
      </c>
      <c r="C78" s="167" t="s">
        <v>361</v>
      </c>
      <c r="D78" s="168">
        <v>73.25</v>
      </c>
      <c r="E78" s="168">
        <v>61.89</v>
      </c>
      <c r="F78" s="168">
        <v>5.14</v>
      </c>
      <c r="G78" s="168"/>
      <c r="H78" s="174">
        <f>SUM(D78:G78)</f>
        <v>140.27999999999997</v>
      </c>
      <c r="I78" s="71" t="str">
        <f t="shared" si="1"/>
        <v/>
      </c>
      <c r="J78" s="71"/>
      <c r="N78" s="46"/>
      <c r="O78" s="170"/>
      <c r="P78" s="159"/>
      <c r="Q78" s="159"/>
      <c r="R78" s="46"/>
      <c r="S78" s="46"/>
      <c r="T78" s="46"/>
      <c r="U78" s="46"/>
    </row>
    <row r="79" spans="2:21">
      <c r="B79" s="166" t="s">
        <v>78</v>
      </c>
      <c r="C79" s="175" t="s">
        <v>350</v>
      </c>
      <c r="D79" s="168">
        <v>64.47</v>
      </c>
      <c r="E79" s="168">
        <v>36.69</v>
      </c>
      <c r="F79" s="168">
        <v>38.67</v>
      </c>
      <c r="G79" s="168"/>
      <c r="H79" s="174">
        <f>SUM(D79:G79)</f>
        <v>139.82999999999998</v>
      </c>
      <c r="I79" s="71" t="str">
        <f t="shared" si="1"/>
        <v/>
      </c>
      <c r="J79" s="71"/>
      <c r="N79" s="46"/>
      <c r="O79" s="170"/>
      <c r="P79" s="159"/>
      <c r="Q79" s="159"/>
      <c r="R79" s="46"/>
      <c r="S79" s="46"/>
      <c r="T79" s="46"/>
      <c r="U79" s="46"/>
    </row>
    <row r="80" spans="2:21">
      <c r="B80" s="171" t="s">
        <v>79</v>
      </c>
      <c r="C80" s="172" t="s">
        <v>328</v>
      </c>
      <c r="D80" s="168">
        <v>62.1</v>
      </c>
      <c r="E80" s="168">
        <v>39.94</v>
      </c>
      <c r="F80" s="168">
        <v>37.590000000000003</v>
      </c>
      <c r="G80" s="168"/>
      <c r="H80" s="174">
        <f>SUM(D80:G80)</f>
        <v>139.63</v>
      </c>
      <c r="I80" s="71" t="str">
        <f t="shared" si="1"/>
        <v/>
      </c>
      <c r="J80" s="71"/>
      <c r="N80" s="46"/>
      <c r="O80" s="170"/>
      <c r="P80" s="159"/>
      <c r="Q80" s="159"/>
      <c r="R80" s="46"/>
      <c r="S80" s="46"/>
      <c r="T80" s="46"/>
      <c r="U80" s="46"/>
    </row>
    <row r="81" spans="2:21">
      <c r="B81" s="166" t="s">
        <v>80</v>
      </c>
      <c r="C81" s="167" t="s">
        <v>478</v>
      </c>
      <c r="D81" s="168">
        <v>47.17</v>
      </c>
      <c r="E81" s="168">
        <v>51.65</v>
      </c>
      <c r="F81" s="173">
        <v>40.32</v>
      </c>
      <c r="G81" s="168"/>
      <c r="H81" s="174">
        <f>SUM(D81:G81)</f>
        <v>139.13999999999999</v>
      </c>
      <c r="I81" s="71" t="str">
        <f t="shared" si="1"/>
        <v/>
      </c>
      <c r="J81" s="71"/>
      <c r="N81" s="46"/>
      <c r="O81" s="170"/>
      <c r="P81" s="159"/>
      <c r="Q81" s="159"/>
      <c r="R81" s="46"/>
      <c r="S81" s="46"/>
      <c r="T81" s="46"/>
      <c r="U81" s="46"/>
    </row>
    <row r="82" spans="2:21">
      <c r="B82" s="171" t="s">
        <v>81</v>
      </c>
      <c r="C82" s="167" t="s">
        <v>355</v>
      </c>
      <c r="D82" s="168">
        <v>41.86</v>
      </c>
      <c r="E82" s="168">
        <v>54.58</v>
      </c>
      <c r="F82" s="168">
        <v>42.46</v>
      </c>
      <c r="G82" s="168"/>
      <c r="H82" s="174">
        <f>SUM(D82:G82)</f>
        <v>138.9</v>
      </c>
      <c r="I82" s="71" t="str">
        <f t="shared" si="1"/>
        <v/>
      </c>
      <c r="J82" s="71"/>
      <c r="N82" s="46"/>
      <c r="O82" s="170"/>
      <c r="P82" s="159"/>
      <c r="Q82" s="159"/>
      <c r="R82" s="46"/>
      <c r="S82" s="46"/>
      <c r="T82" s="46"/>
      <c r="U82" s="46"/>
    </row>
    <row r="83" spans="2:21">
      <c r="B83" s="166" t="s">
        <v>82</v>
      </c>
      <c r="C83" s="167" t="s">
        <v>391</v>
      </c>
      <c r="D83" s="168">
        <v>66.459999999999994</v>
      </c>
      <c r="E83" s="168">
        <v>50.04</v>
      </c>
      <c r="F83" s="168">
        <v>21.65</v>
      </c>
      <c r="G83" s="168"/>
      <c r="H83" s="174">
        <f>SUM(D83:G83)</f>
        <v>138.15</v>
      </c>
      <c r="I83" s="71" t="str">
        <f t="shared" ref="I83:I114" si="2">IF(OR(G83="",G84=""),"",SUM(D83:G83))</f>
        <v/>
      </c>
      <c r="J83" s="71"/>
      <c r="N83" s="46"/>
      <c r="O83" s="170"/>
      <c r="P83" s="159"/>
      <c r="Q83" s="159"/>
      <c r="R83" s="46"/>
      <c r="S83" s="46"/>
      <c r="T83" s="46"/>
      <c r="U83" s="46"/>
    </row>
    <row r="84" spans="2:21">
      <c r="B84" s="171" t="s">
        <v>83</v>
      </c>
      <c r="C84" s="172" t="s">
        <v>320</v>
      </c>
      <c r="D84" s="168">
        <v>42.27</v>
      </c>
      <c r="E84" s="168">
        <v>64.19</v>
      </c>
      <c r="F84" s="168">
        <v>31.68</v>
      </c>
      <c r="G84" s="168"/>
      <c r="H84" s="174">
        <f>SUM(D84:G84)</f>
        <v>138.14000000000001</v>
      </c>
      <c r="I84" s="71" t="str">
        <f t="shared" si="2"/>
        <v/>
      </c>
      <c r="J84" s="71"/>
      <c r="N84" s="46"/>
      <c r="O84" s="170"/>
      <c r="P84" s="159"/>
      <c r="Q84" s="159"/>
      <c r="R84" s="46"/>
      <c r="S84" s="46"/>
      <c r="T84" s="46"/>
      <c r="U84" s="46"/>
    </row>
    <row r="85" spans="2:21">
      <c r="B85" s="166" t="s">
        <v>84</v>
      </c>
      <c r="C85" s="167" t="s">
        <v>367</v>
      </c>
      <c r="D85" s="168">
        <v>44.77</v>
      </c>
      <c r="E85" s="168">
        <v>55.59</v>
      </c>
      <c r="F85" s="168">
        <v>37.65</v>
      </c>
      <c r="G85" s="168"/>
      <c r="H85" s="174">
        <f>SUM(D85:G85)</f>
        <v>138.01000000000002</v>
      </c>
      <c r="I85" s="71" t="str">
        <f t="shared" si="2"/>
        <v/>
      </c>
      <c r="J85" s="71"/>
      <c r="N85" s="46"/>
      <c r="O85" s="170"/>
      <c r="P85" s="159"/>
      <c r="Q85" s="159"/>
      <c r="R85" s="46"/>
      <c r="S85" s="46"/>
      <c r="T85" s="46"/>
      <c r="U85" s="46"/>
    </row>
    <row r="86" spans="2:21">
      <c r="B86" s="171" t="s">
        <v>85</v>
      </c>
      <c r="C86" s="167" t="s">
        <v>416</v>
      </c>
      <c r="D86" s="168">
        <v>37.869999999999997</v>
      </c>
      <c r="E86" s="168">
        <v>75.39</v>
      </c>
      <c r="F86" s="168">
        <v>23.08</v>
      </c>
      <c r="G86" s="168"/>
      <c r="H86" s="174">
        <f>SUM(D86:G86)</f>
        <v>136.33999999999997</v>
      </c>
      <c r="I86" s="71" t="str">
        <f t="shared" si="2"/>
        <v/>
      </c>
      <c r="J86" s="71"/>
      <c r="N86" s="46"/>
      <c r="O86" s="170"/>
      <c r="P86" s="159"/>
      <c r="Q86" s="159"/>
      <c r="R86" s="46"/>
      <c r="S86" s="46"/>
      <c r="T86" s="46"/>
      <c r="U86" s="46"/>
    </row>
    <row r="87" spans="2:21">
      <c r="B87" s="166" t="s">
        <v>86</v>
      </c>
      <c r="C87" s="176" t="s">
        <v>512</v>
      </c>
      <c r="D87" s="168">
        <v>45.96</v>
      </c>
      <c r="E87" s="168">
        <v>42.06</v>
      </c>
      <c r="F87" s="168">
        <v>47.97</v>
      </c>
      <c r="G87" s="168"/>
      <c r="H87" s="174">
        <f>SUM(D87:G87)</f>
        <v>135.99</v>
      </c>
      <c r="I87" s="71" t="str">
        <f t="shared" si="2"/>
        <v/>
      </c>
      <c r="J87" s="71"/>
      <c r="N87" s="46"/>
      <c r="O87" s="170"/>
      <c r="P87" s="159"/>
      <c r="Q87" s="159"/>
      <c r="R87" s="46"/>
      <c r="S87" s="46"/>
      <c r="T87" s="46"/>
      <c r="U87" s="46"/>
    </row>
    <row r="88" spans="2:21">
      <c r="B88" s="171" t="s">
        <v>87</v>
      </c>
      <c r="C88" s="175" t="s">
        <v>314</v>
      </c>
      <c r="D88" s="168">
        <v>73.52</v>
      </c>
      <c r="E88" s="168">
        <v>29.29</v>
      </c>
      <c r="F88" s="168">
        <v>32.26</v>
      </c>
      <c r="G88" s="168"/>
      <c r="H88" s="174">
        <f>SUM(D88:G88)</f>
        <v>135.07</v>
      </c>
      <c r="I88" s="71" t="str">
        <f t="shared" si="2"/>
        <v/>
      </c>
      <c r="J88" s="71"/>
      <c r="N88" s="46"/>
      <c r="O88" s="170"/>
      <c r="P88" s="159"/>
      <c r="Q88" s="159"/>
      <c r="R88" s="46"/>
      <c r="S88" s="46"/>
      <c r="T88" s="46"/>
      <c r="U88" s="46"/>
    </row>
    <row r="89" spans="2:21">
      <c r="B89" s="166" t="s">
        <v>88</v>
      </c>
      <c r="C89" s="167" t="s">
        <v>475</v>
      </c>
      <c r="D89" s="168">
        <v>47.4</v>
      </c>
      <c r="E89" s="168">
        <v>28.55</v>
      </c>
      <c r="F89" s="173">
        <v>59.02</v>
      </c>
      <c r="G89" s="168"/>
      <c r="H89" s="174">
        <f>SUM(D89:G89)</f>
        <v>134.97</v>
      </c>
      <c r="I89" s="71" t="str">
        <f t="shared" si="2"/>
        <v/>
      </c>
      <c r="J89" s="71"/>
      <c r="N89" s="46"/>
      <c r="O89" s="170"/>
      <c r="P89" s="159"/>
      <c r="Q89" s="159"/>
      <c r="R89" s="46"/>
      <c r="S89" s="46"/>
      <c r="T89" s="46"/>
      <c r="U89" s="46"/>
    </row>
    <row r="90" spans="2:21">
      <c r="B90" s="171" t="s">
        <v>89</v>
      </c>
      <c r="C90" s="177" t="s">
        <v>388</v>
      </c>
      <c r="D90" s="168">
        <v>53.97</v>
      </c>
      <c r="E90" s="168">
        <v>71.290000000000006</v>
      </c>
      <c r="F90" s="168">
        <v>9.64</v>
      </c>
      <c r="G90" s="168"/>
      <c r="H90" s="174">
        <f>SUM(D90:G90)</f>
        <v>134.9</v>
      </c>
      <c r="I90" s="71" t="str">
        <f t="shared" si="2"/>
        <v/>
      </c>
      <c r="J90" s="71"/>
      <c r="N90" s="46"/>
      <c r="O90" s="170"/>
      <c r="P90" s="159"/>
      <c r="Q90" s="159"/>
      <c r="R90" s="46"/>
      <c r="S90" s="46"/>
      <c r="T90" s="46"/>
      <c r="U90" s="46"/>
    </row>
    <row r="91" spans="2:21">
      <c r="B91" s="166" t="s">
        <v>90</v>
      </c>
      <c r="C91" s="176" t="s">
        <v>507</v>
      </c>
      <c r="D91" s="168">
        <v>63.24</v>
      </c>
      <c r="E91" s="168">
        <v>71.59</v>
      </c>
      <c r="F91" s="168">
        <v>0</v>
      </c>
      <c r="G91" s="168"/>
      <c r="H91" s="174">
        <f>SUM(D91:G91)</f>
        <v>134.83000000000001</v>
      </c>
      <c r="I91" s="71" t="str">
        <f t="shared" si="2"/>
        <v/>
      </c>
      <c r="J91" s="71"/>
      <c r="N91" s="46"/>
      <c r="O91" s="170"/>
      <c r="P91" s="159"/>
      <c r="Q91" s="159"/>
      <c r="R91" s="46"/>
      <c r="S91" s="46"/>
      <c r="T91" s="46"/>
      <c r="U91" s="46"/>
    </row>
    <row r="92" spans="2:21">
      <c r="B92" s="171" t="s">
        <v>91</v>
      </c>
      <c r="C92" s="167" t="s">
        <v>465</v>
      </c>
      <c r="D92" s="168">
        <v>63.39</v>
      </c>
      <c r="E92" s="168">
        <v>43.79</v>
      </c>
      <c r="F92" s="173">
        <v>27.65</v>
      </c>
      <c r="G92" s="168"/>
      <c r="H92" s="174">
        <f>SUM(D92:G92)</f>
        <v>134.83000000000001</v>
      </c>
      <c r="I92" s="71" t="str">
        <f t="shared" si="2"/>
        <v/>
      </c>
      <c r="J92" s="71"/>
      <c r="N92" s="46"/>
      <c r="O92" s="170"/>
      <c r="P92" s="159"/>
      <c r="Q92" s="159"/>
      <c r="R92" s="46"/>
      <c r="S92" s="46"/>
      <c r="T92" s="46"/>
      <c r="U92" s="46"/>
    </row>
    <row r="93" spans="2:21">
      <c r="B93" s="166" t="s">
        <v>92</v>
      </c>
      <c r="C93" s="167" t="s">
        <v>483</v>
      </c>
      <c r="D93" s="168">
        <v>44.3</v>
      </c>
      <c r="E93" s="168">
        <v>62.09</v>
      </c>
      <c r="F93" s="173">
        <v>28.42</v>
      </c>
      <c r="G93" s="168"/>
      <c r="H93" s="174">
        <f>SUM(D93:G93)</f>
        <v>134.81</v>
      </c>
      <c r="I93" s="71" t="str">
        <f t="shared" si="2"/>
        <v/>
      </c>
      <c r="J93" s="71"/>
      <c r="N93" s="46"/>
      <c r="O93" s="170"/>
      <c r="P93" s="159"/>
      <c r="Q93" s="159"/>
      <c r="R93" s="46"/>
      <c r="S93" s="46"/>
      <c r="T93" s="46"/>
      <c r="U93" s="46"/>
    </row>
    <row r="94" spans="2:21">
      <c r="B94" s="171" t="s">
        <v>93</v>
      </c>
      <c r="C94" s="175" t="s">
        <v>389</v>
      </c>
      <c r="D94" s="168">
        <v>46.76</v>
      </c>
      <c r="E94" s="168">
        <v>52.38</v>
      </c>
      <c r="F94" s="173">
        <v>35.479999999999997</v>
      </c>
      <c r="G94" s="168"/>
      <c r="H94" s="174">
        <f>SUM(D94:G94)</f>
        <v>134.62</v>
      </c>
      <c r="I94" s="71" t="str">
        <f t="shared" si="2"/>
        <v/>
      </c>
      <c r="J94" s="71"/>
      <c r="N94" s="46"/>
      <c r="O94" s="170"/>
      <c r="P94" s="159"/>
      <c r="Q94" s="159"/>
      <c r="R94" s="46"/>
      <c r="S94" s="46"/>
      <c r="T94" s="46"/>
      <c r="U94" s="46"/>
    </row>
    <row r="95" spans="2:21">
      <c r="B95" s="166" t="s">
        <v>94</v>
      </c>
      <c r="C95" s="167" t="s">
        <v>444</v>
      </c>
      <c r="D95" s="168">
        <v>40.479999999999997</v>
      </c>
      <c r="E95" s="168">
        <v>62.09</v>
      </c>
      <c r="F95" s="173">
        <v>31.95</v>
      </c>
      <c r="G95" s="168"/>
      <c r="H95" s="174">
        <f>SUM(D95:G95)</f>
        <v>134.51999999999998</v>
      </c>
      <c r="I95" s="71" t="str">
        <f t="shared" si="2"/>
        <v/>
      </c>
      <c r="J95" s="71"/>
      <c r="N95" s="46"/>
      <c r="O95" s="170"/>
      <c r="P95" s="159"/>
      <c r="Q95" s="159"/>
      <c r="R95" s="46"/>
      <c r="S95" s="46"/>
      <c r="T95" s="46"/>
      <c r="U95" s="46"/>
    </row>
    <row r="96" spans="2:21">
      <c r="B96" s="171" t="s">
        <v>95</v>
      </c>
      <c r="C96" s="167" t="s">
        <v>429</v>
      </c>
      <c r="D96" s="168">
        <v>56.14</v>
      </c>
      <c r="E96" s="168">
        <v>61.35</v>
      </c>
      <c r="F96" s="168">
        <v>16.559999999999999</v>
      </c>
      <c r="G96" s="168"/>
      <c r="H96" s="174">
        <f>SUM(D96:G96)</f>
        <v>134.05000000000001</v>
      </c>
      <c r="I96" s="71" t="str">
        <f t="shared" si="2"/>
        <v/>
      </c>
      <c r="J96" s="71"/>
      <c r="N96" s="46"/>
      <c r="O96" s="170"/>
      <c r="P96" s="159"/>
      <c r="Q96" s="159"/>
      <c r="R96" s="46"/>
      <c r="S96" s="46"/>
      <c r="T96" s="46"/>
      <c r="U96" s="46"/>
    </row>
    <row r="97" spans="2:21">
      <c r="B97" s="166" t="s">
        <v>96</v>
      </c>
      <c r="C97" s="167" t="s">
        <v>467</v>
      </c>
      <c r="D97" s="168">
        <v>31.17</v>
      </c>
      <c r="E97" s="168">
        <v>56.99</v>
      </c>
      <c r="F97" s="173">
        <v>45.45</v>
      </c>
      <c r="G97" s="168"/>
      <c r="H97" s="174">
        <f>SUM(D97:G97)</f>
        <v>133.61000000000001</v>
      </c>
      <c r="I97" s="71" t="str">
        <f t="shared" si="2"/>
        <v/>
      </c>
      <c r="J97" s="71"/>
      <c r="N97" s="46"/>
      <c r="O97" s="170"/>
      <c r="P97" s="159"/>
      <c r="Q97" s="159"/>
      <c r="R97" s="46"/>
      <c r="S97" s="46"/>
      <c r="T97" s="46"/>
      <c r="U97" s="46"/>
    </row>
    <row r="98" spans="2:21">
      <c r="B98" s="171" t="s">
        <v>97</v>
      </c>
      <c r="C98" s="167" t="s">
        <v>434</v>
      </c>
      <c r="D98" s="168">
        <v>45.6</v>
      </c>
      <c r="E98" s="168">
        <v>51.99</v>
      </c>
      <c r="F98" s="173">
        <v>35.65</v>
      </c>
      <c r="G98" s="168"/>
      <c r="H98" s="174">
        <f>SUM(D98:G98)</f>
        <v>133.24</v>
      </c>
      <c r="I98" s="71" t="str">
        <f t="shared" si="2"/>
        <v/>
      </c>
      <c r="J98" s="71"/>
      <c r="N98" s="46"/>
      <c r="O98" s="170"/>
      <c r="P98" s="159"/>
      <c r="Q98" s="159"/>
      <c r="R98" s="46"/>
      <c r="S98" s="46"/>
      <c r="T98" s="46"/>
      <c r="U98" s="46"/>
    </row>
    <row r="99" spans="2:21">
      <c r="B99" s="166" t="s">
        <v>98</v>
      </c>
      <c r="C99" s="167" t="s">
        <v>342</v>
      </c>
      <c r="D99" s="168">
        <v>55.77</v>
      </c>
      <c r="E99" s="168">
        <v>53.19</v>
      </c>
      <c r="F99" s="168">
        <v>23.95</v>
      </c>
      <c r="G99" s="168"/>
      <c r="H99" s="174">
        <f>SUM(D99:G99)</f>
        <v>132.91</v>
      </c>
      <c r="I99" s="71" t="str">
        <f t="shared" si="2"/>
        <v/>
      </c>
      <c r="J99" s="71"/>
      <c r="N99" s="46"/>
      <c r="O99" s="170"/>
      <c r="P99" s="159"/>
      <c r="Q99" s="159"/>
      <c r="R99" s="46"/>
      <c r="S99" s="46"/>
      <c r="T99" s="46"/>
      <c r="U99" s="46"/>
    </row>
    <row r="100" spans="2:21">
      <c r="B100" s="171" t="s">
        <v>99</v>
      </c>
      <c r="C100" s="167" t="s">
        <v>359</v>
      </c>
      <c r="D100" s="168">
        <v>35.57</v>
      </c>
      <c r="E100" s="168">
        <v>61.96</v>
      </c>
      <c r="F100" s="168">
        <v>35.25</v>
      </c>
      <c r="G100" s="168"/>
      <c r="H100" s="174">
        <f>SUM(D100:G100)</f>
        <v>132.78</v>
      </c>
      <c r="I100" s="71" t="str">
        <f t="shared" si="2"/>
        <v/>
      </c>
      <c r="J100" s="71"/>
      <c r="N100" s="46"/>
      <c r="O100" s="170"/>
      <c r="P100" s="159"/>
      <c r="Q100" s="159"/>
      <c r="R100" s="46"/>
      <c r="S100" s="46"/>
      <c r="T100" s="46"/>
      <c r="U100" s="46"/>
    </row>
    <row r="101" spans="2:21">
      <c r="B101" s="166" t="s">
        <v>100</v>
      </c>
      <c r="C101" s="175" t="s">
        <v>369</v>
      </c>
      <c r="D101" s="168">
        <v>51.2</v>
      </c>
      <c r="E101" s="168">
        <v>48.19</v>
      </c>
      <c r="F101" s="168">
        <v>32.36</v>
      </c>
      <c r="G101" s="168"/>
      <c r="H101" s="174">
        <f>SUM(D101:G101)</f>
        <v>131.75</v>
      </c>
      <c r="I101" s="71" t="str">
        <f t="shared" si="2"/>
        <v/>
      </c>
      <c r="J101" s="71"/>
      <c r="N101" s="46"/>
      <c r="O101" s="170"/>
      <c r="P101" s="159"/>
      <c r="Q101" s="159"/>
      <c r="R101" s="46"/>
      <c r="S101" s="46"/>
      <c r="T101" s="46"/>
      <c r="U101" s="46"/>
    </row>
    <row r="102" spans="2:21">
      <c r="B102" s="171" t="s">
        <v>101</v>
      </c>
      <c r="C102" s="175" t="s">
        <v>357</v>
      </c>
      <c r="D102" s="168">
        <v>68.34</v>
      </c>
      <c r="E102" s="168">
        <v>37.89</v>
      </c>
      <c r="F102" s="168">
        <v>25.48</v>
      </c>
      <c r="G102" s="168"/>
      <c r="H102" s="174">
        <f>SUM(D102:G102)</f>
        <v>131.71</v>
      </c>
      <c r="I102" s="71" t="str">
        <f t="shared" si="2"/>
        <v/>
      </c>
      <c r="J102" s="71"/>
      <c r="N102" s="46"/>
      <c r="O102" s="170"/>
      <c r="P102" s="159"/>
      <c r="Q102" s="159"/>
      <c r="R102" s="46"/>
      <c r="S102" s="46"/>
      <c r="T102" s="46"/>
      <c r="U102" s="46"/>
    </row>
    <row r="103" spans="2:21">
      <c r="B103" s="166" t="s">
        <v>102</v>
      </c>
      <c r="C103" s="175" t="s">
        <v>404</v>
      </c>
      <c r="D103" s="168">
        <v>50.79</v>
      </c>
      <c r="E103" s="168">
        <v>43.75</v>
      </c>
      <c r="F103" s="173">
        <v>36.869999999999997</v>
      </c>
      <c r="G103" s="168"/>
      <c r="H103" s="174">
        <f>SUM(D103:G103)</f>
        <v>131.41</v>
      </c>
      <c r="I103" s="71" t="str">
        <f t="shared" si="2"/>
        <v/>
      </c>
      <c r="J103" s="71"/>
      <c r="N103" s="46"/>
      <c r="O103" s="170"/>
      <c r="P103" s="159"/>
      <c r="Q103" s="159"/>
      <c r="R103" s="46"/>
      <c r="S103" s="46"/>
      <c r="T103" s="46"/>
      <c r="U103" s="46"/>
    </row>
    <row r="104" spans="2:21">
      <c r="B104" s="171" t="s">
        <v>103</v>
      </c>
      <c r="C104" s="172" t="s">
        <v>334</v>
      </c>
      <c r="D104" s="168">
        <v>52.87</v>
      </c>
      <c r="E104" s="168">
        <v>45.09</v>
      </c>
      <c r="F104" s="168">
        <v>32.78</v>
      </c>
      <c r="G104" s="168"/>
      <c r="H104" s="174">
        <f>SUM(D104:G104)</f>
        <v>130.74</v>
      </c>
      <c r="I104" s="71" t="str">
        <f t="shared" si="2"/>
        <v/>
      </c>
      <c r="J104" s="71"/>
      <c r="N104" s="46"/>
      <c r="O104" s="170"/>
      <c r="P104" s="159"/>
      <c r="Q104" s="159"/>
      <c r="R104" s="46"/>
      <c r="S104" s="46"/>
      <c r="T104" s="46"/>
      <c r="U104" s="46"/>
    </row>
    <row r="105" spans="2:21">
      <c r="B105" s="166" t="s">
        <v>104</v>
      </c>
      <c r="C105" s="167" t="s">
        <v>385</v>
      </c>
      <c r="D105" s="168">
        <v>50.7</v>
      </c>
      <c r="E105" s="168">
        <v>52.99</v>
      </c>
      <c r="F105" s="168">
        <v>26.52</v>
      </c>
      <c r="G105" s="168"/>
      <c r="H105" s="174">
        <f>SUM(D105:G105)</f>
        <v>130.21</v>
      </c>
      <c r="I105" s="71" t="str">
        <f t="shared" si="2"/>
        <v/>
      </c>
      <c r="J105" s="71"/>
      <c r="N105" s="46"/>
      <c r="O105" s="170"/>
      <c r="P105" s="159"/>
      <c r="Q105" s="159"/>
      <c r="R105" s="46"/>
      <c r="S105" s="46"/>
      <c r="T105" s="46"/>
      <c r="U105" s="46"/>
    </row>
    <row r="106" spans="2:21">
      <c r="B106" s="171" t="s">
        <v>105</v>
      </c>
      <c r="C106" s="175" t="s">
        <v>495</v>
      </c>
      <c r="D106" s="168">
        <v>59.98</v>
      </c>
      <c r="E106" s="168">
        <v>44.29</v>
      </c>
      <c r="F106" s="168">
        <v>25.52</v>
      </c>
      <c r="G106" s="168"/>
      <c r="H106" s="174">
        <f>SUM(D106:G106)</f>
        <v>129.79</v>
      </c>
      <c r="I106" s="71" t="str">
        <f t="shared" si="2"/>
        <v/>
      </c>
      <c r="J106" s="71"/>
      <c r="N106" s="46"/>
      <c r="O106" s="170"/>
      <c r="P106" s="159"/>
      <c r="Q106" s="159"/>
      <c r="R106" s="46"/>
      <c r="S106" s="46"/>
      <c r="T106" s="46"/>
      <c r="U106" s="46"/>
    </row>
    <row r="107" spans="2:21">
      <c r="B107" s="166" t="s">
        <v>106</v>
      </c>
      <c r="C107" s="167" t="s">
        <v>407</v>
      </c>
      <c r="D107" s="168">
        <v>80.569999999999993</v>
      </c>
      <c r="E107" s="168">
        <v>38.17</v>
      </c>
      <c r="F107" s="168">
        <v>10.85</v>
      </c>
      <c r="G107" s="168"/>
      <c r="H107" s="174">
        <f>SUM(D107:G107)</f>
        <v>129.59</v>
      </c>
      <c r="I107" s="71" t="str">
        <f t="shared" si="2"/>
        <v/>
      </c>
      <c r="J107" s="71"/>
      <c r="N107" s="46"/>
      <c r="O107" s="170"/>
      <c r="P107" s="159"/>
      <c r="Q107" s="159"/>
      <c r="R107" s="46"/>
      <c r="S107" s="46"/>
      <c r="T107" s="46"/>
      <c r="U107" s="46"/>
    </row>
    <row r="108" spans="2:21">
      <c r="B108" s="171" t="s">
        <v>107</v>
      </c>
      <c r="C108" s="172" t="s">
        <v>317</v>
      </c>
      <c r="D108" s="168">
        <v>54.77</v>
      </c>
      <c r="E108" s="168">
        <v>58.09</v>
      </c>
      <c r="F108" s="168">
        <v>15.75</v>
      </c>
      <c r="G108" s="168"/>
      <c r="H108" s="174">
        <f>SUM(D108:G108)</f>
        <v>128.61000000000001</v>
      </c>
      <c r="I108" s="71" t="str">
        <f t="shared" si="2"/>
        <v/>
      </c>
      <c r="J108" s="71"/>
      <c r="N108" s="46"/>
      <c r="O108" s="170"/>
      <c r="P108" s="159"/>
      <c r="Q108" s="159"/>
      <c r="R108" s="46"/>
      <c r="S108" s="46"/>
      <c r="T108" s="46"/>
      <c r="U108" s="46"/>
    </row>
    <row r="109" spans="2:21">
      <c r="B109" s="166" t="s">
        <v>181</v>
      </c>
      <c r="C109" s="167" t="s">
        <v>479</v>
      </c>
      <c r="D109" s="168">
        <v>46.27</v>
      </c>
      <c r="E109" s="168">
        <v>40.97</v>
      </c>
      <c r="F109" s="173">
        <v>40.97</v>
      </c>
      <c r="G109" s="168"/>
      <c r="H109" s="174">
        <f>SUM(D109:G109)</f>
        <v>128.21</v>
      </c>
      <c r="I109" s="71" t="str">
        <f t="shared" si="2"/>
        <v/>
      </c>
      <c r="N109" s="46"/>
      <c r="O109" s="46"/>
      <c r="P109" s="159"/>
      <c r="Q109" s="46"/>
      <c r="R109" s="46"/>
      <c r="S109" s="46"/>
      <c r="T109" s="46"/>
      <c r="U109" s="46"/>
    </row>
    <row r="110" spans="2:21">
      <c r="B110" s="171" t="s">
        <v>182</v>
      </c>
      <c r="C110" s="175" t="s">
        <v>348</v>
      </c>
      <c r="D110" s="168">
        <v>51.37</v>
      </c>
      <c r="E110" s="168">
        <v>39.090000000000003</v>
      </c>
      <c r="F110" s="168">
        <v>36.85</v>
      </c>
      <c r="G110" s="168"/>
      <c r="H110" s="174">
        <f>SUM(D110:G110)</f>
        <v>127.31</v>
      </c>
      <c r="I110" s="71" t="str">
        <f t="shared" si="2"/>
        <v/>
      </c>
      <c r="N110" s="46"/>
      <c r="O110" s="46"/>
      <c r="P110" s="159"/>
      <c r="Q110" s="46"/>
      <c r="R110" s="46"/>
      <c r="S110" s="46"/>
      <c r="T110" s="46"/>
      <c r="U110" s="46"/>
    </row>
    <row r="111" spans="2:21">
      <c r="B111" s="166" t="s">
        <v>183</v>
      </c>
      <c r="C111" s="172" t="s">
        <v>346</v>
      </c>
      <c r="D111" s="168">
        <v>33.67</v>
      </c>
      <c r="E111" s="168">
        <v>64.989999999999995</v>
      </c>
      <c r="F111" s="168">
        <v>27.98</v>
      </c>
      <c r="G111" s="168"/>
      <c r="H111" s="174">
        <f>SUM(D111:G111)</f>
        <v>126.64</v>
      </c>
      <c r="I111" s="71" t="str">
        <f t="shared" si="2"/>
        <v/>
      </c>
      <c r="N111" s="46"/>
      <c r="O111" s="46"/>
      <c r="P111" s="159"/>
      <c r="Q111" s="46"/>
      <c r="R111" s="46"/>
      <c r="S111" s="46"/>
      <c r="T111" s="46"/>
      <c r="U111" s="46"/>
    </row>
    <row r="112" spans="2:21">
      <c r="B112" s="171" t="s">
        <v>184</v>
      </c>
      <c r="C112" s="167" t="s">
        <v>493</v>
      </c>
      <c r="D112" s="168">
        <v>39.5</v>
      </c>
      <c r="E112" s="168">
        <v>61.79</v>
      </c>
      <c r="F112" s="173">
        <v>25.25</v>
      </c>
      <c r="G112" s="168"/>
      <c r="H112" s="174">
        <f>SUM(D112:G112)</f>
        <v>126.53999999999999</v>
      </c>
      <c r="I112" s="71" t="str">
        <f t="shared" si="2"/>
        <v/>
      </c>
      <c r="N112" s="46"/>
      <c r="O112" s="46"/>
      <c r="P112" s="159"/>
      <c r="Q112" s="46"/>
      <c r="R112" s="46"/>
      <c r="S112" s="46"/>
      <c r="T112" s="46"/>
      <c r="U112" s="46"/>
    </row>
    <row r="113" spans="2:21">
      <c r="B113" s="166" t="s">
        <v>185</v>
      </c>
      <c r="C113" s="167" t="s">
        <v>380</v>
      </c>
      <c r="D113" s="168">
        <v>34.549999999999997</v>
      </c>
      <c r="E113" s="168">
        <v>65.39</v>
      </c>
      <c r="F113" s="168">
        <v>25.07</v>
      </c>
      <c r="G113" s="168"/>
      <c r="H113" s="174">
        <f>SUM(D113:G113)</f>
        <v>125.00999999999999</v>
      </c>
      <c r="I113" s="71" t="str">
        <f t="shared" si="2"/>
        <v/>
      </c>
      <c r="N113" s="46"/>
      <c r="O113" s="46"/>
      <c r="P113" s="159"/>
      <c r="Q113" s="46"/>
      <c r="R113" s="46"/>
      <c r="S113" s="46"/>
      <c r="T113" s="46"/>
      <c r="U113" s="46"/>
    </row>
    <row r="114" spans="2:21">
      <c r="B114" s="171" t="s">
        <v>186</v>
      </c>
      <c r="C114" s="167" t="s">
        <v>397</v>
      </c>
      <c r="D114" s="168">
        <v>38.700000000000003</v>
      </c>
      <c r="E114" s="168">
        <v>59.39</v>
      </c>
      <c r="F114" s="173">
        <v>26.69</v>
      </c>
      <c r="G114" s="168"/>
      <c r="H114" s="174">
        <f>SUM(D114:G114)</f>
        <v>124.78</v>
      </c>
      <c r="I114" s="71" t="str">
        <f t="shared" si="2"/>
        <v/>
      </c>
      <c r="N114" s="46"/>
      <c r="O114" s="46"/>
      <c r="P114" s="159"/>
      <c r="Q114" s="46"/>
      <c r="R114" s="46"/>
      <c r="S114" s="46"/>
      <c r="T114" s="46"/>
      <c r="U114" s="46"/>
    </row>
    <row r="115" spans="2:21">
      <c r="B115" s="166" t="s">
        <v>187</v>
      </c>
      <c r="C115" s="172" t="s">
        <v>368</v>
      </c>
      <c r="D115" s="168">
        <v>52.3</v>
      </c>
      <c r="E115" s="168">
        <v>48.65</v>
      </c>
      <c r="F115" s="168">
        <v>23.68</v>
      </c>
      <c r="G115" s="168"/>
      <c r="H115" s="174">
        <f>SUM(D115:G115)</f>
        <v>124.63</v>
      </c>
      <c r="I115" s="71" t="str">
        <f t="shared" ref="I115:I146" si="3">IF(OR(G115="",G116=""),"",SUM(D115:G115))</f>
        <v/>
      </c>
      <c r="N115" s="46"/>
      <c r="O115" s="46"/>
      <c r="P115" s="159"/>
      <c r="Q115" s="46"/>
      <c r="R115" s="46"/>
      <c r="S115" s="46"/>
      <c r="T115" s="46"/>
      <c r="U115" s="46"/>
    </row>
    <row r="116" spans="2:21">
      <c r="B116" s="171" t="s">
        <v>188</v>
      </c>
      <c r="C116" s="175" t="s">
        <v>327</v>
      </c>
      <c r="D116" s="168">
        <v>51.77</v>
      </c>
      <c r="E116" s="168">
        <v>36.99</v>
      </c>
      <c r="F116" s="168">
        <v>35.65</v>
      </c>
      <c r="G116" s="168"/>
      <c r="H116" s="174">
        <f>SUM(D116:G116)</f>
        <v>124.41</v>
      </c>
      <c r="I116" s="71" t="str">
        <f t="shared" si="3"/>
        <v/>
      </c>
      <c r="N116" s="46"/>
      <c r="O116" s="46"/>
      <c r="P116" s="159"/>
      <c r="Q116" s="46"/>
      <c r="R116" s="46"/>
      <c r="S116" s="46"/>
      <c r="T116" s="46"/>
      <c r="U116" s="46"/>
    </row>
    <row r="117" spans="2:21">
      <c r="B117" s="166" t="s">
        <v>189</v>
      </c>
      <c r="C117" s="175" t="s">
        <v>330</v>
      </c>
      <c r="D117" s="168">
        <v>25.85</v>
      </c>
      <c r="E117" s="168">
        <v>77.489999999999995</v>
      </c>
      <c r="F117" s="168">
        <v>20.34</v>
      </c>
      <c r="G117" s="168"/>
      <c r="H117" s="174">
        <f>SUM(D117:G117)</f>
        <v>123.68</v>
      </c>
      <c r="I117" s="71" t="str">
        <f t="shared" si="3"/>
        <v/>
      </c>
      <c r="N117" s="46"/>
      <c r="O117" s="46"/>
      <c r="P117" s="159"/>
      <c r="Q117" s="46"/>
      <c r="R117" s="46"/>
      <c r="S117" s="46"/>
      <c r="T117" s="46"/>
      <c r="U117" s="46"/>
    </row>
    <row r="118" spans="2:21">
      <c r="B118" s="171" t="s">
        <v>190</v>
      </c>
      <c r="C118" s="167" t="s">
        <v>449</v>
      </c>
      <c r="D118" s="168">
        <v>50.17</v>
      </c>
      <c r="E118" s="168">
        <v>49.09</v>
      </c>
      <c r="F118" s="173">
        <v>24.07</v>
      </c>
      <c r="G118" s="168"/>
      <c r="H118" s="174">
        <f>SUM(D118:G118)</f>
        <v>123.33000000000001</v>
      </c>
      <c r="I118" s="71" t="str">
        <f t="shared" si="3"/>
        <v/>
      </c>
      <c r="N118" s="46"/>
      <c r="O118" s="46"/>
      <c r="P118" s="159"/>
      <c r="Q118" s="46"/>
      <c r="R118" s="46"/>
      <c r="S118" s="46"/>
      <c r="T118" s="46"/>
      <c r="U118" s="46"/>
    </row>
    <row r="119" spans="2:21">
      <c r="B119" s="166" t="s">
        <v>191</v>
      </c>
      <c r="C119" s="167" t="s">
        <v>366</v>
      </c>
      <c r="D119" s="168">
        <v>70.069999999999993</v>
      </c>
      <c r="E119" s="168">
        <v>26.75</v>
      </c>
      <c r="F119" s="168">
        <v>26.45</v>
      </c>
      <c r="G119" s="168"/>
      <c r="H119" s="174">
        <f>SUM(D119:G119)</f>
        <v>123.27</v>
      </c>
      <c r="I119" s="71" t="str">
        <f t="shared" si="3"/>
        <v/>
      </c>
      <c r="N119" s="46"/>
      <c r="O119" s="46"/>
      <c r="P119" s="159"/>
      <c r="Q119" s="46"/>
      <c r="R119" s="46"/>
      <c r="S119" s="46"/>
      <c r="T119" s="46"/>
      <c r="U119" s="46"/>
    </row>
    <row r="120" spans="2:21">
      <c r="B120" s="171" t="s">
        <v>192</v>
      </c>
      <c r="C120" s="167" t="s">
        <v>393</v>
      </c>
      <c r="D120" s="168">
        <v>45.47</v>
      </c>
      <c r="E120" s="168">
        <v>74.69</v>
      </c>
      <c r="F120" s="168">
        <v>2.85</v>
      </c>
      <c r="G120" s="168"/>
      <c r="H120" s="174">
        <f>SUM(D120:G120)</f>
        <v>123.00999999999999</v>
      </c>
      <c r="I120" s="71" t="str">
        <f t="shared" si="3"/>
        <v/>
      </c>
      <c r="N120" s="46"/>
      <c r="O120" s="46"/>
      <c r="P120" s="159"/>
      <c r="Q120" s="46"/>
      <c r="R120" s="46"/>
      <c r="S120" s="46"/>
      <c r="T120" s="46"/>
      <c r="U120" s="46"/>
    </row>
    <row r="121" spans="2:21">
      <c r="B121" s="166" t="s">
        <v>193</v>
      </c>
      <c r="C121" s="167" t="s">
        <v>426</v>
      </c>
      <c r="D121" s="168">
        <v>53.68</v>
      </c>
      <c r="E121" s="168">
        <v>37.19</v>
      </c>
      <c r="F121" s="173">
        <v>32.06</v>
      </c>
      <c r="G121" s="168"/>
      <c r="H121" s="174">
        <f>SUM(D121:G121)</f>
        <v>122.93</v>
      </c>
      <c r="I121" s="71" t="str">
        <f t="shared" si="3"/>
        <v/>
      </c>
      <c r="N121" s="46"/>
      <c r="O121" s="46"/>
      <c r="P121" s="159"/>
      <c r="Q121" s="46"/>
      <c r="R121" s="46"/>
      <c r="S121" s="46"/>
      <c r="T121" s="46"/>
      <c r="U121" s="46"/>
    </row>
    <row r="122" spans="2:21">
      <c r="B122" s="171" t="s">
        <v>194</v>
      </c>
      <c r="C122" s="175" t="s">
        <v>351</v>
      </c>
      <c r="D122" s="168">
        <v>50.11</v>
      </c>
      <c r="E122" s="168">
        <v>54.19</v>
      </c>
      <c r="F122" s="168">
        <v>18.34</v>
      </c>
      <c r="G122" s="168"/>
      <c r="H122" s="174">
        <f>SUM(D122:G122)</f>
        <v>122.64</v>
      </c>
      <c r="I122" s="71" t="str">
        <f t="shared" si="3"/>
        <v/>
      </c>
      <c r="N122" s="46"/>
      <c r="O122" s="46"/>
      <c r="P122" s="159"/>
      <c r="Q122" s="46"/>
      <c r="R122" s="46"/>
      <c r="S122" s="46"/>
      <c r="T122" s="46"/>
      <c r="U122" s="46"/>
    </row>
    <row r="123" spans="2:21">
      <c r="B123" s="166" t="s">
        <v>195</v>
      </c>
      <c r="C123" s="167" t="s">
        <v>386</v>
      </c>
      <c r="D123" s="168">
        <v>42</v>
      </c>
      <c r="E123" s="168">
        <v>75.39</v>
      </c>
      <c r="F123" s="168">
        <v>4.88</v>
      </c>
      <c r="G123" s="168"/>
      <c r="H123" s="174">
        <f>SUM(D123:G123)</f>
        <v>122.27</v>
      </c>
      <c r="I123" s="71" t="str">
        <f t="shared" si="3"/>
        <v/>
      </c>
      <c r="N123" s="46"/>
      <c r="O123" s="46"/>
      <c r="P123" s="159"/>
      <c r="Q123" s="46"/>
      <c r="R123" s="46"/>
      <c r="S123" s="46"/>
      <c r="T123" s="46"/>
      <c r="U123" s="46"/>
    </row>
    <row r="124" spans="2:21">
      <c r="B124" s="171" t="s">
        <v>196</v>
      </c>
      <c r="C124" s="167" t="s">
        <v>470</v>
      </c>
      <c r="D124" s="168">
        <v>58.14</v>
      </c>
      <c r="E124" s="168">
        <v>37.33</v>
      </c>
      <c r="F124" s="173">
        <v>26.47</v>
      </c>
      <c r="G124" s="168"/>
      <c r="H124" s="174">
        <f>SUM(D124:G124)</f>
        <v>121.94</v>
      </c>
      <c r="I124" s="71" t="str">
        <f t="shared" si="3"/>
        <v/>
      </c>
      <c r="N124" s="46"/>
      <c r="O124" s="46"/>
      <c r="P124" s="159"/>
      <c r="Q124" s="46"/>
      <c r="R124" s="46"/>
      <c r="S124" s="46"/>
      <c r="T124" s="46"/>
      <c r="U124" s="46"/>
    </row>
    <row r="125" spans="2:21">
      <c r="B125" s="166" t="s">
        <v>197</v>
      </c>
      <c r="C125" s="175" t="s">
        <v>313</v>
      </c>
      <c r="D125" s="168">
        <v>47.58</v>
      </c>
      <c r="E125" s="168">
        <v>65.64</v>
      </c>
      <c r="F125" s="168">
        <v>8.68</v>
      </c>
      <c r="G125" s="168"/>
      <c r="H125" s="174">
        <f>SUM(D125:G125)</f>
        <v>121.9</v>
      </c>
      <c r="I125" s="71" t="str">
        <f t="shared" si="3"/>
        <v/>
      </c>
      <c r="N125" s="46"/>
      <c r="O125" s="46"/>
      <c r="P125" s="159"/>
      <c r="Q125" s="46"/>
      <c r="R125" s="46"/>
      <c r="S125" s="46"/>
      <c r="T125" s="46"/>
      <c r="U125" s="46"/>
    </row>
    <row r="126" spans="2:21">
      <c r="B126" s="171" t="s">
        <v>198</v>
      </c>
      <c r="C126" s="167" t="s">
        <v>458</v>
      </c>
      <c r="D126" s="168">
        <v>53.6</v>
      </c>
      <c r="E126" s="168">
        <v>26.94</v>
      </c>
      <c r="F126" s="173">
        <v>41.22</v>
      </c>
      <c r="G126" s="168"/>
      <c r="H126" s="174">
        <f>SUM(D126:G126)</f>
        <v>121.76</v>
      </c>
      <c r="I126" s="71" t="str">
        <f t="shared" si="3"/>
        <v/>
      </c>
      <c r="N126" s="46"/>
      <c r="O126" s="46"/>
      <c r="P126" s="159"/>
      <c r="Q126" s="46"/>
      <c r="R126" s="46"/>
      <c r="S126" s="46"/>
      <c r="T126" s="46"/>
      <c r="U126" s="46"/>
    </row>
    <row r="127" spans="2:21">
      <c r="B127" s="166" t="s">
        <v>199</v>
      </c>
      <c r="C127" s="167" t="s">
        <v>401</v>
      </c>
      <c r="D127" s="168">
        <v>39.369999999999997</v>
      </c>
      <c r="E127" s="168">
        <v>46.95</v>
      </c>
      <c r="F127" s="173">
        <v>35.369999999999997</v>
      </c>
      <c r="G127" s="168"/>
      <c r="H127" s="174">
        <f>SUM(D127:G127)</f>
        <v>121.69</v>
      </c>
      <c r="I127" s="71" t="str">
        <f t="shared" si="3"/>
        <v/>
      </c>
      <c r="N127" s="46"/>
      <c r="O127" s="46"/>
      <c r="P127" s="159"/>
      <c r="Q127" s="46"/>
      <c r="R127" s="46"/>
      <c r="S127" s="46"/>
      <c r="T127" s="46"/>
      <c r="U127" s="46"/>
    </row>
    <row r="128" spans="2:21">
      <c r="B128" s="171" t="s">
        <v>200</v>
      </c>
      <c r="C128" s="172" t="s">
        <v>466</v>
      </c>
      <c r="D128" s="168">
        <v>32.28</v>
      </c>
      <c r="E128" s="168">
        <v>40.79</v>
      </c>
      <c r="F128" s="173">
        <v>47.45</v>
      </c>
      <c r="G128" s="168"/>
      <c r="H128" s="174">
        <f>SUM(D128:G128)</f>
        <v>120.52</v>
      </c>
      <c r="I128" s="71" t="str">
        <f t="shared" si="3"/>
        <v/>
      </c>
      <c r="N128" s="46"/>
      <c r="O128" s="46"/>
      <c r="P128" s="159"/>
      <c r="Q128" s="46"/>
      <c r="R128" s="46"/>
      <c r="S128" s="46"/>
      <c r="T128" s="46"/>
      <c r="U128" s="46"/>
    </row>
    <row r="129" spans="2:21">
      <c r="B129" s="166" t="s">
        <v>201</v>
      </c>
      <c r="C129" s="167" t="s">
        <v>442</v>
      </c>
      <c r="D129" s="168">
        <v>46.6</v>
      </c>
      <c r="E129" s="168">
        <v>41.65</v>
      </c>
      <c r="F129" s="168">
        <v>31.98</v>
      </c>
      <c r="G129" s="168"/>
      <c r="H129" s="174">
        <f>SUM(D129:G129)</f>
        <v>120.23</v>
      </c>
      <c r="I129" s="71" t="str">
        <f t="shared" si="3"/>
        <v/>
      </c>
      <c r="N129" s="46"/>
      <c r="O129" s="46"/>
      <c r="P129" s="159"/>
      <c r="Q129" s="46"/>
      <c r="R129" s="46"/>
      <c r="S129" s="46"/>
      <c r="T129" s="46"/>
      <c r="U129" s="46"/>
    </row>
    <row r="130" spans="2:21">
      <c r="B130" s="171" t="s">
        <v>202</v>
      </c>
      <c r="C130" s="167" t="s">
        <v>406</v>
      </c>
      <c r="D130" s="168">
        <v>48.06</v>
      </c>
      <c r="E130" s="168">
        <v>51.36</v>
      </c>
      <c r="F130" s="173">
        <v>20.67</v>
      </c>
      <c r="G130" s="168"/>
      <c r="H130" s="174">
        <f>SUM(D130:G130)</f>
        <v>120.09</v>
      </c>
      <c r="I130" s="71" t="str">
        <f t="shared" si="3"/>
        <v/>
      </c>
      <c r="N130" s="46"/>
      <c r="O130" s="46"/>
      <c r="P130" s="159"/>
      <c r="Q130" s="46"/>
      <c r="R130" s="46"/>
      <c r="S130" s="46"/>
      <c r="T130" s="46"/>
      <c r="U130" s="46"/>
    </row>
    <row r="131" spans="2:21">
      <c r="B131" s="166" t="s">
        <v>203</v>
      </c>
      <c r="C131" s="167" t="s">
        <v>325</v>
      </c>
      <c r="D131" s="168">
        <v>62.87</v>
      </c>
      <c r="E131" s="168">
        <v>53.39</v>
      </c>
      <c r="F131" s="168">
        <v>3.68</v>
      </c>
      <c r="G131" s="168"/>
      <c r="H131" s="174">
        <f>SUM(D131:G131)</f>
        <v>119.94</v>
      </c>
      <c r="I131" s="71" t="str">
        <f t="shared" si="3"/>
        <v/>
      </c>
      <c r="N131" s="46"/>
      <c r="O131" s="46"/>
      <c r="P131" s="159"/>
      <c r="Q131" s="46"/>
      <c r="R131" s="46"/>
      <c r="S131" s="46"/>
      <c r="T131" s="46"/>
      <c r="U131" s="46"/>
    </row>
    <row r="132" spans="2:21">
      <c r="B132" s="171" t="s">
        <v>204</v>
      </c>
      <c r="C132" s="175" t="s">
        <v>332</v>
      </c>
      <c r="D132" s="168">
        <v>57.97</v>
      </c>
      <c r="E132" s="168">
        <v>51.39</v>
      </c>
      <c r="F132" s="168">
        <v>10.58</v>
      </c>
      <c r="G132" s="168"/>
      <c r="H132" s="174">
        <f>SUM(D132:G132)</f>
        <v>119.94</v>
      </c>
      <c r="I132" s="71" t="str">
        <f t="shared" si="3"/>
        <v/>
      </c>
      <c r="N132" s="46"/>
      <c r="O132" s="46"/>
      <c r="P132" s="159"/>
      <c r="Q132" s="46"/>
      <c r="R132" s="46"/>
      <c r="S132" s="46"/>
      <c r="T132" s="46"/>
      <c r="U132" s="46"/>
    </row>
    <row r="133" spans="2:21">
      <c r="B133" s="166" t="s">
        <v>205</v>
      </c>
      <c r="C133" s="176" t="s">
        <v>503</v>
      </c>
      <c r="D133" s="168">
        <v>34.24</v>
      </c>
      <c r="E133" s="168">
        <v>55.95</v>
      </c>
      <c r="F133" s="168">
        <v>29.15</v>
      </c>
      <c r="G133" s="168"/>
      <c r="H133" s="174">
        <f>SUM(D133:G133)</f>
        <v>119.34</v>
      </c>
      <c r="I133" s="71" t="str">
        <f t="shared" si="3"/>
        <v/>
      </c>
      <c r="N133" s="46"/>
      <c r="O133" s="46"/>
      <c r="P133" s="159"/>
      <c r="Q133" s="46"/>
      <c r="R133" s="46"/>
      <c r="S133" s="46"/>
      <c r="T133" s="46"/>
      <c r="U133" s="46"/>
    </row>
    <row r="134" spans="2:21">
      <c r="B134" s="171" t="s">
        <v>206</v>
      </c>
      <c r="C134" s="176" t="s">
        <v>504</v>
      </c>
      <c r="D134" s="168">
        <v>47.8</v>
      </c>
      <c r="E134" s="168">
        <v>35.950000000000003</v>
      </c>
      <c r="F134" s="168">
        <v>35.28</v>
      </c>
      <c r="G134" s="168"/>
      <c r="H134" s="174">
        <f>SUM(D134:G134)</f>
        <v>119.03</v>
      </c>
      <c r="I134" s="71" t="str">
        <f t="shared" si="3"/>
        <v/>
      </c>
      <c r="N134" s="46"/>
      <c r="O134" s="46"/>
      <c r="P134" s="159"/>
      <c r="Q134" s="46"/>
      <c r="R134" s="46"/>
      <c r="S134" s="46"/>
      <c r="T134" s="46"/>
      <c r="U134" s="46"/>
    </row>
    <row r="135" spans="2:21">
      <c r="B135" s="166" t="s">
        <v>207</v>
      </c>
      <c r="C135" s="167" t="s">
        <v>421</v>
      </c>
      <c r="D135" s="168">
        <v>65.02</v>
      </c>
      <c r="E135" s="168">
        <v>29.18</v>
      </c>
      <c r="F135" s="173">
        <v>24.76</v>
      </c>
      <c r="G135" s="168"/>
      <c r="H135" s="174">
        <f>SUM(D135:G135)</f>
        <v>118.96</v>
      </c>
      <c r="I135" s="71" t="str">
        <f t="shared" si="3"/>
        <v/>
      </c>
      <c r="N135" s="46"/>
      <c r="O135" s="46"/>
      <c r="P135" s="159"/>
      <c r="Q135" s="46"/>
      <c r="R135" s="46"/>
      <c r="S135" s="46"/>
      <c r="T135" s="46"/>
      <c r="U135" s="46"/>
    </row>
    <row r="136" spans="2:21">
      <c r="B136" s="171" t="s">
        <v>208</v>
      </c>
      <c r="C136" s="172" t="s">
        <v>338</v>
      </c>
      <c r="D136" s="168">
        <v>47.96</v>
      </c>
      <c r="E136" s="168">
        <v>50.04</v>
      </c>
      <c r="F136" s="168">
        <v>20.49</v>
      </c>
      <c r="G136" s="168"/>
      <c r="H136" s="174">
        <f>SUM(D136:G136)</f>
        <v>118.49</v>
      </c>
      <c r="I136" s="71" t="str">
        <f t="shared" si="3"/>
        <v/>
      </c>
      <c r="N136" s="46"/>
      <c r="O136" s="46"/>
      <c r="P136" s="159"/>
      <c r="Q136" s="46"/>
      <c r="R136" s="46"/>
      <c r="S136" s="46"/>
      <c r="T136" s="46"/>
      <c r="U136" s="46"/>
    </row>
    <row r="137" spans="2:21">
      <c r="B137" s="166" t="s">
        <v>209</v>
      </c>
      <c r="C137" s="176" t="s">
        <v>499</v>
      </c>
      <c r="D137" s="168">
        <v>32.700000000000003</v>
      </c>
      <c r="E137" s="168">
        <v>62.69</v>
      </c>
      <c r="F137" s="168">
        <v>22.8</v>
      </c>
      <c r="G137" s="168"/>
      <c r="H137" s="174">
        <f>SUM(D137:G137)</f>
        <v>118.19</v>
      </c>
      <c r="I137" s="71" t="str">
        <f t="shared" si="3"/>
        <v/>
      </c>
      <c r="N137" s="46"/>
      <c r="O137" s="46"/>
      <c r="P137" s="159"/>
      <c r="Q137" s="46"/>
      <c r="R137" s="46"/>
      <c r="S137" s="46"/>
      <c r="T137" s="46"/>
      <c r="U137" s="46"/>
    </row>
    <row r="138" spans="2:21">
      <c r="B138" s="171" t="s">
        <v>210</v>
      </c>
      <c r="C138" s="167" t="s">
        <v>339</v>
      </c>
      <c r="D138" s="168">
        <v>44.45</v>
      </c>
      <c r="E138" s="168">
        <v>57.99</v>
      </c>
      <c r="F138" s="168">
        <v>14.76</v>
      </c>
      <c r="G138" s="168"/>
      <c r="H138" s="174">
        <f>SUM(D138:G138)</f>
        <v>117.2</v>
      </c>
      <c r="I138" s="71" t="str">
        <f t="shared" si="3"/>
        <v/>
      </c>
      <c r="N138" s="46"/>
      <c r="O138" s="46"/>
      <c r="P138" s="159"/>
      <c r="Q138" s="46"/>
      <c r="R138" s="46"/>
      <c r="S138" s="46"/>
      <c r="T138" s="46"/>
      <c r="U138" s="46"/>
    </row>
    <row r="139" spans="2:21">
      <c r="B139" s="166" t="s">
        <v>211</v>
      </c>
      <c r="C139" s="167" t="s">
        <v>469</v>
      </c>
      <c r="D139" s="168">
        <v>59.1</v>
      </c>
      <c r="E139" s="168">
        <v>29.35</v>
      </c>
      <c r="F139" s="173">
        <v>27.06</v>
      </c>
      <c r="G139" s="168"/>
      <c r="H139" s="174">
        <f>SUM(D139:G139)</f>
        <v>115.51</v>
      </c>
      <c r="I139" s="71" t="str">
        <f t="shared" si="3"/>
        <v/>
      </c>
      <c r="N139" s="46"/>
      <c r="O139" s="46"/>
      <c r="P139" s="159"/>
      <c r="Q139" s="46"/>
      <c r="R139" s="46"/>
      <c r="S139" s="46"/>
      <c r="T139" s="46"/>
      <c r="U139" s="46"/>
    </row>
    <row r="140" spans="2:21">
      <c r="B140" s="171" t="s">
        <v>212</v>
      </c>
      <c r="C140" s="167" t="s">
        <v>403</v>
      </c>
      <c r="D140" s="168">
        <v>45.76</v>
      </c>
      <c r="E140" s="168">
        <v>44.54</v>
      </c>
      <c r="F140" s="168">
        <v>23.14</v>
      </c>
      <c r="G140" s="168"/>
      <c r="H140" s="174">
        <f>SUM(D140:G140)</f>
        <v>113.44</v>
      </c>
      <c r="I140" s="71" t="str">
        <f t="shared" si="3"/>
        <v/>
      </c>
      <c r="N140" s="46"/>
      <c r="O140" s="46"/>
      <c r="P140" s="159"/>
      <c r="Q140" s="46"/>
      <c r="R140" s="46"/>
      <c r="S140" s="46"/>
      <c r="T140" s="46"/>
      <c r="U140" s="46"/>
    </row>
    <row r="141" spans="2:21">
      <c r="B141" s="166" t="s">
        <v>213</v>
      </c>
      <c r="C141" s="167" t="s">
        <v>395</v>
      </c>
      <c r="D141" s="168">
        <v>33.17</v>
      </c>
      <c r="E141" s="168">
        <v>49.59</v>
      </c>
      <c r="F141" s="168">
        <v>29.39</v>
      </c>
      <c r="G141" s="168"/>
      <c r="H141" s="174">
        <f>SUM(D141:G141)</f>
        <v>112.15</v>
      </c>
      <c r="I141" s="71" t="str">
        <f t="shared" si="3"/>
        <v/>
      </c>
      <c r="N141" s="46"/>
      <c r="O141" s="46"/>
      <c r="P141" s="159"/>
      <c r="Q141" s="46"/>
      <c r="R141" s="46"/>
      <c r="S141" s="46"/>
      <c r="T141" s="46"/>
      <c r="U141" s="46"/>
    </row>
    <row r="142" spans="2:21">
      <c r="B142" s="171" t="s">
        <v>214</v>
      </c>
      <c r="C142" s="175" t="s">
        <v>353</v>
      </c>
      <c r="D142" s="168">
        <v>74.040000000000006</v>
      </c>
      <c r="E142" s="168">
        <v>4.88</v>
      </c>
      <c r="F142" s="168">
        <v>32.659999999999997</v>
      </c>
      <c r="G142" s="168"/>
      <c r="H142" s="174">
        <f>SUM(D142:G142)</f>
        <v>111.58</v>
      </c>
      <c r="I142" s="71" t="str">
        <f t="shared" si="3"/>
        <v/>
      </c>
      <c r="N142" s="46"/>
      <c r="O142" s="46"/>
      <c r="P142" s="159"/>
      <c r="Q142" s="46"/>
      <c r="R142" s="46"/>
      <c r="S142" s="46"/>
      <c r="T142" s="46"/>
      <c r="U142" s="46"/>
    </row>
    <row r="143" spans="2:21">
      <c r="B143" s="166" t="s">
        <v>215</v>
      </c>
      <c r="C143" s="172" t="s">
        <v>358</v>
      </c>
      <c r="D143" s="168">
        <v>57.8</v>
      </c>
      <c r="E143" s="168">
        <v>43.79</v>
      </c>
      <c r="F143" s="168">
        <v>9.67</v>
      </c>
      <c r="G143" s="168"/>
      <c r="H143" s="174">
        <f>SUM(D143:G143)</f>
        <v>111.26</v>
      </c>
      <c r="I143" s="71" t="str">
        <f t="shared" si="3"/>
        <v/>
      </c>
      <c r="N143" s="46"/>
      <c r="O143" s="46"/>
      <c r="P143" s="159"/>
      <c r="Q143" s="46"/>
      <c r="R143" s="46"/>
      <c r="S143" s="46"/>
      <c r="T143" s="46"/>
      <c r="U143" s="46"/>
    </row>
    <row r="144" spans="2:21">
      <c r="B144" s="171" t="s">
        <v>216</v>
      </c>
      <c r="C144" s="167" t="s">
        <v>409</v>
      </c>
      <c r="D144" s="168">
        <v>49.27</v>
      </c>
      <c r="E144" s="168">
        <v>43.29</v>
      </c>
      <c r="F144" s="173">
        <v>17.27</v>
      </c>
      <c r="G144" s="168"/>
      <c r="H144" s="174">
        <f>SUM(D144:G144)</f>
        <v>109.83</v>
      </c>
      <c r="I144" s="71" t="str">
        <f t="shared" si="3"/>
        <v/>
      </c>
      <c r="N144" s="46"/>
      <c r="O144" s="46"/>
      <c r="P144" s="159"/>
      <c r="Q144" s="46"/>
      <c r="R144" s="46"/>
      <c r="S144" s="46"/>
      <c r="T144" s="46"/>
      <c r="U144" s="46"/>
    </row>
    <row r="145" spans="2:21">
      <c r="B145" s="166" t="s">
        <v>217</v>
      </c>
      <c r="C145" s="175" t="s">
        <v>445</v>
      </c>
      <c r="D145" s="168">
        <v>41.17</v>
      </c>
      <c r="E145" s="168">
        <v>28.85</v>
      </c>
      <c r="F145" s="173">
        <v>39.47</v>
      </c>
      <c r="G145" s="168"/>
      <c r="H145" s="174">
        <f>SUM(D145:G145)</f>
        <v>109.49000000000001</v>
      </c>
      <c r="I145" s="71" t="str">
        <f t="shared" si="3"/>
        <v/>
      </c>
      <c r="N145" s="46"/>
      <c r="O145" s="46"/>
      <c r="P145" s="159"/>
      <c r="Q145" s="46"/>
      <c r="R145" s="46"/>
      <c r="S145" s="46"/>
      <c r="T145" s="46"/>
      <c r="U145" s="46"/>
    </row>
    <row r="146" spans="2:21">
      <c r="B146" s="171" t="s">
        <v>218</v>
      </c>
      <c r="C146" s="172" t="s">
        <v>322</v>
      </c>
      <c r="D146" s="168">
        <v>35.57</v>
      </c>
      <c r="E146" s="168">
        <v>29.29</v>
      </c>
      <c r="F146" s="168">
        <v>44.48</v>
      </c>
      <c r="G146" s="168"/>
      <c r="H146" s="174">
        <f>SUM(D146:G146)</f>
        <v>109.34</v>
      </c>
      <c r="I146" s="71" t="str">
        <f t="shared" si="3"/>
        <v/>
      </c>
      <c r="N146" s="46"/>
      <c r="O146" s="46"/>
      <c r="P146" s="159"/>
      <c r="Q146" s="46"/>
      <c r="R146" s="46"/>
      <c r="S146" s="46"/>
      <c r="T146" s="46"/>
      <c r="U146" s="46"/>
    </row>
    <row r="147" spans="2:21">
      <c r="B147" s="166" t="s">
        <v>219</v>
      </c>
      <c r="C147" s="167" t="s">
        <v>432</v>
      </c>
      <c r="D147" s="168">
        <v>65.87</v>
      </c>
      <c r="E147" s="168">
        <v>16.190000000000001</v>
      </c>
      <c r="F147" s="168">
        <v>26.64</v>
      </c>
      <c r="G147" s="168"/>
      <c r="H147" s="174">
        <f>SUM(D147:G147)</f>
        <v>108.7</v>
      </c>
      <c r="I147" s="71" t="str">
        <f t="shared" ref="I147:I167" si="4">IF(OR(G147="",G148=""),"",SUM(D147:G147))</f>
        <v/>
      </c>
      <c r="N147" s="46"/>
      <c r="O147" s="46"/>
      <c r="P147" s="159"/>
      <c r="Q147" s="46"/>
      <c r="R147" s="46"/>
      <c r="S147" s="46"/>
      <c r="T147" s="46"/>
      <c r="U147" s="46"/>
    </row>
    <row r="148" spans="2:21">
      <c r="B148" s="171" t="s">
        <v>220</v>
      </c>
      <c r="C148" s="167" t="s">
        <v>482</v>
      </c>
      <c r="D148" s="168">
        <v>38.56</v>
      </c>
      <c r="E148" s="168">
        <v>55.25</v>
      </c>
      <c r="F148" s="173">
        <v>14.78</v>
      </c>
      <c r="G148" s="168"/>
      <c r="H148" s="174">
        <f>SUM(D148:G148)</f>
        <v>108.59</v>
      </c>
      <c r="I148" s="71" t="str">
        <f t="shared" si="4"/>
        <v/>
      </c>
      <c r="N148" s="46"/>
      <c r="O148" s="46"/>
      <c r="P148" s="159"/>
      <c r="Q148" s="46"/>
      <c r="R148" s="46"/>
      <c r="S148" s="46"/>
      <c r="T148" s="46"/>
      <c r="U148" s="46"/>
    </row>
    <row r="149" spans="2:21">
      <c r="B149" s="166" t="s">
        <v>221</v>
      </c>
      <c r="C149" s="167" t="s">
        <v>481</v>
      </c>
      <c r="D149" s="168">
        <v>52.09</v>
      </c>
      <c r="E149" s="168">
        <v>18.059999999999999</v>
      </c>
      <c r="F149" s="173">
        <v>38.340000000000003</v>
      </c>
      <c r="G149" s="168"/>
      <c r="H149" s="174">
        <f>SUM(D149:G149)</f>
        <v>108.49000000000001</v>
      </c>
      <c r="I149" s="71" t="str">
        <f t="shared" si="4"/>
        <v/>
      </c>
      <c r="N149" s="46"/>
      <c r="O149" s="46"/>
      <c r="P149" s="159"/>
      <c r="Q149" s="46"/>
      <c r="R149" s="46"/>
      <c r="S149" s="46"/>
      <c r="T149" s="46"/>
      <c r="U149" s="46"/>
    </row>
    <row r="150" spans="2:21">
      <c r="B150" s="171" t="s">
        <v>222</v>
      </c>
      <c r="C150" s="175" t="s">
        <v>364</v>
      </c>
      <c r="D150" s="168">
        <v>49.5</v>
      </c>
      <c r="E150" s="168">
        <v>36.69</v>
      </c>
      <c r="F150" s="168">
        <v>21.94</v>
      </c>
      <c r="G150" s="168"/>
      <c r="H150" s="174">
        <f>SUM(D150:G150)</f>
        <v>108.13</v>
      </c>
      <c r="I150" s="71" t="str">
        <f t="shared" si="4"/>
        <v/>
      </c>
      <c r="N150" s="46"/>
      <c r="O150" s="46"/>
      <c r="P150" s="159"/>
      <c r="Q150" s="46"/>
      <c r="R150" s="46"/>
      <c r="S150" s="46"/>
      <c r="T150" s="46"/>
      <c r="U150" s="46"/>
    </row>
    <row r="151" spans="2:21">
      <c r="B151" s="166" t="s">
        <v>223</v>
      </c>
      <c r="C151" s="175" t="s">
        <v>347</v>
      </c>
      <c r="D151" s="168">
        <v>45.78</v>
      </c>
      <c r="E151" s="168">
        <v>46.69</v>
      </c>
      <c r="F151" s="168">
        <v>14.36</v>
      </c>
      <c r="G151" s="168"/>
      <c r="H151" s="174">
        <f>SUM(D151:G151)</f>
        <v>106.83</v>
      </c>
      <c r="I151" s="71" t="str">
        <f t="shared" si="4"/>
        <v/>
      </c>
      <c r="N151" s="46"/>
      <c r="O151" s="46"/>
      <c r="P151" s="159"/>
      <c r="Q151" s="46"/>
      <c r="R151" s="46"/>
      <c r="S151" s="46"/>
      <c r="T151" s="46"/>
      <c r="U151" s="46"/>
    </row>
    <row r="152" spans="2:21">
      <c r="B152" s="171" t="s">
        <v>224</v>
      </c>
      <c r="C152" s="167" t="s">
        <v>456</v>
      </c>
      <c r="D152" s="168">
        <v>66.27</v>
      </c>
      <c r="E152" s="168">
        <v>20.49</v>
      </c>
      <c r="F152" s="173">
        <v>19.899999999999999</v>
      </c>
      <c r="G152" s="168"/>
      <c r="H152" s="174">
        <f>SUM(D152:G152)</f>
        <v>106.66</v>
      </c>
      <c r="I152" s="71" t="str">
        <f t="shared" si="4"/>
        <v/>
      </c>
      <c r="N152" s="46"/>
      <c r="O152" s="46"/>
      <c r="P152" s="159"/>
      <c r="Q152" s="46"/>
      <c r="R152" s="46"/>
      <c r="S152" s="46"/>
      <c r="T152" s="46"/>
      <c r="U152" s="46"/>
    </row>
    <row r="153" spans="2:21">
      <c r="B153" s="166" t="s">
        <v>225</v>
      </c>
      <c r="C153" s="175" t="s">
        <v>430</v>
      </c>
      <c r="D153" s="168">
        <v>49.87</v>
      </c>
      <c r="E153" s="168">
        <v>39.85</v>
      </c>
      <c r="F153" s="173">
        <v>16.46</v>
      </c>
      <c r="G153" s="168"/>
      <c r="H153" s="174">
        <f>SUM(D153:G153)</f>
        <v>106.18</v>
      </c>
      <c r="I153" s="71" t="str">
        <f t="shared" si="4"/>
        <v/>
      </c>
      <c r="N153" s="46"/>
      <c r="O153" s="46"/>
      <c r="P153" s="159"/>
      <c r="Q153" s="46"/>
      <c r="R153" s="46"/>
      <c r="S153" s="46"/>
      <c r="T153" s="46"/>
      <c r="U153" s="46"/>
    </row>
    <row r="154" spans="2:21">
      <c r="B154" s="171" t="s">
        <v>226</v>
      </c>
      <c r="C154" s="167" t="s">
        <v>468</v>
      </c>
      <c r="D154" s="168">
        <v>46.35</v>
      </c>
      <c r="E154" s="168">
        <v>35.340000000000003</v>
      </c>
      <c r="F154" s="173">
        <v>24.05</v>
      </c>
      <c r="G154" s="168"/>
      <c r="H154" s="174">
        <f>SUM(D154:G154)</f>
        <v>105.74</v>
      </c>
      <c r="I154" s="71" t="str">
        <f t="shared" si="4"/>
        <v/>
      </c>
      <c r="N154" s="46"/>
      <c r="O154" s="46"/>
      <c r="P154" s="159"/>
      <c r="Q154" s="46"/>
      <c r="R154" s="46"/>
      <c r="S154" s="46"/>
      <c r="T154" s="46"/>
      <c r="U154" s="46"/>
    </row>
    <row r="155" spans="2:21">
      <c r="B155" s="166" t="s">
        <v>227</v>
      </c>
      <c r="C155" s="167" t="s">
        <v>455</v>
      </c>
      <c r="D155" s="168">
        <v>37.799999999999997</v>
      </c>
      <c r="E155" s="168">
        <v>22.49</v>
      </c>
      <c r="F155" s="173">
        <v>45.22</v>
      </c>
      <c r="G155" s="168"/>
      <c r="H155" s="174">
        <f>SUM(D155:G155)</f>
        <v>105.50999999999999</v>
      </c>
      <c r="I155" s="71" t="str">
        <f t="shared" si="4"/>
        <v/>
      </c>
      <c r="N155" s="46"/>
      <c r="O155" s="46"/>
      <c r="P155" s="159"/>
      <c r="Q155" s="46"/>
      <c r="R155" s="46"/>
      <c r="S155" s="46"/>
      <c r="T155" s="46"/>
      <c r="U155" s="46"/>
    </row>
    <row r="156" spans="2:21">
      <c r="B156" s="171" t="s">
        <v>228</v>
      </c>
      <c r="C156" s="176" t="s">
        <v>509</v>
      </c>
      <c r="D156" s="168">
        <v>55.5</v>
      </c>
      <c r="E156" s="168">
        <v>37.99</v>
      </c>
      <c r="F156" s="168">
        <v>11.75</v>
      </c>
      <c r="G156" s="168"/>
      <c r="H156" s="174">
        <f>SUM(D156:G156)</f>
        <v>105.24000000000001</v>
      </c>
      <c r="I156" s="71" t="str">
        <f t="shared" si="4"/>
        <v/>
      </c>
      <c r="N156" s="46"/>
      <c r="O156" s="46"/>
      <c r="P156" s="159"/>
      <c r="Q156" s="46"/>
      <c r="R156" s="46"/>
      <c r="S156" s="46"/>
      <c r="T156" s="46"/>
      <c r="U156" s="46"/>
    </row>
    <row r="157" spans="2:21">
      <c r="B157" s="166" t="s">
        <v>229</v>
      </c>
      <c r="C157" s="167" t="s">
        <v>376</v>
      </c>
      <c r="D157" s="168">
        <v>44.4</v>
      </c>
      <c r="E157" s="168">
        <v>28.88</v>
      </c>
      <c r="F157" s="168">
        <v>31.28</v>
      </c>
      <c r="G157" s="168"/>
      <c r="H157" s="174">
        <f>SUM(D157:G157)</f>
        <v>104.56</v>
      </c>
      <c r="I157" s="71" t="str">
        <f t="shared" si="4"/>
        <v/>
      </c>
      <c r="N157" s="46"/>
      <c r="O157" s="46"/>
      <c r="P157" s="159"/>
      <c r="Q157" s="46"/>
      <c r="R157" s="46"/>
      <c r="S157" s="46"/>
      <c r="T157" s="46"/>
      <c r="U157" s="46"/>
    </row>
    <row r="158" spans="2:21">
      <c r="B158" s="171" t="s">
        <v>230</v>
      </c>
      <c r="C158" s="176" t="s">
        <v>508</v>
      </c>
      <c r="D158" s="168">
        <v>48.87</v>
      </c>
      <c r="E158" s="168">
        <v>44.04</v>
      </c>
      <c r="F158" s="168">
        <v>11.55</v>
      </c>
      <c r="G158" s="168"/>
      <c r="H158" s="174">
        <f>SUM(D158:G158)</f>
        <v>104.46</v>
      </c>
      <c r="I158" s="71" t="str">
        <f t="shared" si="4"/>
        <v/>
      </c>
      <c r="N158" s="46"/>
      <c r="O158" s="46"/>
      <c r="P158" s="159"/>
      <c r="Q158" s="46"/>
      <c r="R158" s="46"/>
      <c r="S158" s="46"/>
      <c r="T158" s="46"/>
      <c r="U158" s="46"/>
    </row>
    <row r="159" spans="2:21">
      <c r="B159" s="166" t="s">
        <v>231</v>
      </c>
      <c r="C159" s="167" t="s">
        <v>451</v>
      </c>
      <c r="D159" s="168">
        <v>45.32</v>
      </c>
      <c r="E159" s="168">
        <v>38.64</v>
      </c>
      <c r="F159" s="173">
        <v>20.170000000000002</v>
      </c>
      <c r="G159" s="168"/>
      <c r="H159" s="174">
        <f>SUM(D159:G159)</f>
        <v>104.13000000000001</v>
      </c>
      <c r="I159" s="71" t="str">
        <f t="shared" si="4"/>
        <v/>
      </c>
      <c r="N159" s="46"/>
      <c r="O159" s="46"/>
      <c r="P159" s="159"/>
      <c r="Q159" s="46"/>
      <c r="R159" s="46"/>
      <c r="S159" s="46"/>
      <c r="T159" s="46"/>
      <c r="U159" s="46"/>
    </row>
    <row r="160" spans="2:21">
      <c r="B160" s="171" t="s">
        <v>232</v>
      </c>
      <c r="C160" s="177" t="s">
        <v>436</v>
      </c>
      <c r="D160" s="168">
        <v>65.37</v>
      </c>
      <c r="E160" s="168">
        <v>16.07</v>
      </c>
      <c r="F160" s="173">
        <v>22.08</v>
      </c>
      <c r="G160" s="168"/>
      <c r="H160" s="174">
        <f>SUM(D160:G160)</f>
        <v>103.52</v>
      </c>
      <c r="I160" s="71" t="str">
        <f t="shared" si="4"/>
        <v/>
      </c>
      <c r="N160" s="46"/>
      <c r="O160" s="46"/>
      <c r="P160" s="159"/>
      <c r="Q160" s="46"/>
      <c r="R160" s="46"/>
      <c r="S160" s="46"/>
      <c r="T160" s="46"/>
      <c r="U160" s="46"/>
    </row>
    <row r="161" spans="2:21">
      <c r="B161" s="166" t="s">
        <v>233</v>
      </c>
      <c r="C161" s="176" t="s">
        <v>513</v>
      </c>
      <c r="D161" s="168">
        <v>40.39</v>
      </c>
      <c r="E161" s="168">
        <v>25.75</v>
      </c>
      <c r="F161" s="168">
        <v>37.17</v>
      </c>
      <c r="G161" s="168"/>
      <c r="H161" s="174">
        <f>SUM(D161:G161)</f>
        <v>103.31</v>
      </c>
      <c r="I161" s="71" t="str">
        <f t="shared" si="4"/>
        <v/>
      </c>
      <c r="N161" s="46"/>
      <c r="O161" s="46"/>
      <c r="P161" s="159"/>
      <c r="Q161" s="46"/>
      <c r="R161" s="46"/>
      <c r="S161" s="46"/>
      <c r="T161" s="46"/>
      <c r="U161" s="46"/>
    </row>
    <row r="162" spans="2:21">
      <c r="B162" s="171" t="s">
        <v>234</v>
      </c>
      <c r="C162" s="167" t="s">
        <v>356</v>
      </c>
      <c r="D162" s="168">
        <v>30.8</v>
      </c>
      <c r="E162" s="168">
        <v>46.19</v>
      </c>
      <c r="F162" s="168">
        <v>26.28</v>
      </c>
      <c r="G162" s="168"/>
      <c r="H162" s="174">
        <f>SUM(D162:G162)</f>
        <v>103.27</v>
      </c>
      <c r="I162" s="71" t="str">
        <f t="shared" si="4"/>
        <v/>
      </c>
      <c r="N162" s="46"/>
      <c r="O162" s="46"/>
      <c r="P162" s="159"/>
      <c r="Q162" s="46"/>
      <c r="R162" s="46"/>
      <c r="S162" s="46"/>
      <c r="T162" s="46"/>
      <c r="U162" s="46"/>
    </row>
    <row r="163" spans="2:21">
      <c r="B163" s="166" t="s">
        <v>235</v>
      </c>
      <c r="C163" s="176" t="s">
        <v>510</v>
      </c>
      <c r="D163" s="168">
        <v>48.9</v>
      </c>
      <c r="E163" s="168">
        <v>27.09</v>
      </c>
      <c r="F163" s="168">
        <v>26.4</v>
      </c>
      <c r="G163" s="168"/>
      <c r="H163" s="174">
        <f>SUM(D163:G163)</f>
        <v>102.38999999999999</v>
      </c>
      <c r="I163" s="71" t="str">
        <f t="shared" si="4"/>
        <v/>
      </c>
      <c r="N163" s="46"/>
      <c r="O163" s="46"/>
      <c r="P163" s="159"/>
      <c r="Q163" s="46"/>
      <c r="R163" s="46"/>
      <c r="S163" s="46"/>
      <c r="T163" s="46"/>
      <c r="U163" s="46"/>
    </row>
    <row r="164" spans="2:21">
      <c r="B164" s="171" t="s">
        <v>236</v>
      </c>
      <c r="C164" s="176" t="s">
        <v>502</v>
      </c>
      <c r="D164" s="168">
        <v>77.39</v>
      </c>
      <c r="E164" s="168">
        <v>5.46</v>
      </c>
      <c r="F164" s="168">
        <v>19.2</v>
      </c>
      <c r="G164" s="168"/>
      <c r="H164" s="174">
        <f>SUM(D164:G164)</f>
        <v>102.05</v>
      </c>
      <c r="I164" s="71" t="str">
        <f t="shared" si="4"/>
        <v/>
      </c>
      <c r="N164" s="46"/>
      <c r="O164" s="46"/>
      <c r="P164" s="159"/>
      <c r="Q164" s="46"/>
      <c r="R164" s="46"/>
      <c r="S164" s="46"/>
      <c r="T164" s="46"/>
      <c r="U164" s="46"/>
    </row>
    <row r="165" spans="2:21">
      <c r="B165" s="166" t="s">
        <v>237</v>
      </c>
      <c r="C165" s="175" t="s">
        <v>439</v>
      </c>
      <c r="D165" s="168">
        <v>49.87</v>
      </c>
      <c r="E165" s="168">
        <v>50.85</v>
      </c>
      <c r="F165" s="173">
        <v>-0.12</v>
      </c>
      <c r="G165" s="168"/>
      <c r="H165" s="174">
        <f>SUM(D165:G165)</f>
        <v>100.6</v>
      </c>
      <c r="I165" s="71" t="str">
        <f t="shared" si="4"/>
        <v/>
      </c>
      <c r="N165" s="46"/>
      <c r="O165" s="46"/>
      <c r="P165" s="159"/>
      <c r="Q165" s="46"/>
      <c r="R165" s="46"/>
      <c r="S165" s="46"/>
      <c r="T165" s="46"/>
      <c r="U165" s="46"/>
    </row>
    <row r="166" spans="2:21">
      <c r="B166" s="171" t="s">
        <v>238</v>
      </c>
      <c r="C166" s="175" t="s">
        <v>321</v>
      </c>
      <c r="D166" s="168">
        <v>45.29</v>
      </c>
      <c r="E166" s="168">
        <v>46.69</v>
      </c>
      <c r="F166" s="168">
        <v>7.15</v>
      </c>
      <c r="G166" s="168"/>
      <c r="H166" s="174">
        <f>SUM(D166:G166)</f>
        <v>99.13</v>
      </c>
      <c r="I166" s="71" t="str">
        <f t="shared" si="4"/>
        <v/>
      </c>
      <c r="N166" s="46"/>
      <c r="O166" s="46"/>
      <c r="P166" s="159"/>
      <c r="Q166" s="46"/>
      <c r="R166" s="46"/>
      <c r="S166" s="46"/>
      <c r="T166" s="46"/>
      <c r="U166" s="46"/>
    </row>
    <row r="167" spans="2:21">
      <c r="B167" s="171" t="s">
        <v>239</v>
      </c>
      <c r="C167" s="167" t="s">
        <v>424</v>
      </c>
      <c r="D167" s="168">
        <v>37.17</v>
      </c>
      <c r="E167" s="168">
        <v>38.99</v>
      </c>
      <c r="F167" s="173">
        <v>22.47</v>
      </c>
      <c r="G167" s="168"/>
      <c r="H167" s="174">
        <f>SUM(D167:G167)</f>
        <v>98.63</v>
      </c>
      <c r="I167" s="71" t="str">
        <f t="shared" si="4"/>
        <v/>
      </c>
      <c r="N167" s="46"/>
      <c r="O167" s="46"/>
      <c r="P167" s="159"/>
      <c r="Q167" s="46"/>
      <c r="R167" s="46"/>
      <c r="S167" s="46"/>
      <c r="T167" s="46"/>
      <c r="U167" s="46"/>
    </row>
    <row r="168" spans="2:21">
      <c r="B168" s="171" t="s">
        <v>240</v>
      </c>
      <c r="C168" s="176" t="s">
        <v>498</v>
      </c>
      <c r="D168" s="168">
        <v>22.88</v>
      </c>
      <c r="E168" s="168">
        <v>57.69</v>
      </c>
      <c r="F168" s="173">
        <v>17.559999999999999</v>
      </c>
      <c r="G168" s="168"/>
      <c r="H168" s="174">
        <f>SUM(D168:G168)</f>
        <v>98.13</v>
      </c>
      <c r="I168" s="71" t="str">
        <f t="shared" ref="I168:I207" si="5">IF(OR(G168="",G167=""),"",SUM(D168:G168))</f>
        <v/>
      </c>
      <c r="N168" s="46"/>
      <c r="O168" s="46"/>
      <c r="P168" s="159"/>
      <c r="Q168" s="46"/>
      <c r="R168" s="46"/>
      <c r="S168" s="46"/>
      <c r="T168" s="46"/>
      <c r="U168" s="46"/>
    </row>
    <row r="169" spans="2:21">
      <c r="B169" s="171" t="s">
        <v>268</v>
      </c>
      <c r="C169" s="167" t="s">
        <v>485</v>
      </c>
      <c r="D169" s="168">
        <v>33.15</v>
      </c>
      <c r="E169" s="168">
        <v>35.54</v>
      </c>
      <c r="F169" s="173">
        <v>29.2</v>
      </c>
      <c r="G169" s="168"/>
      <c r="H169" s="174">
        <f>SUM(D169:G169)</f>
        <v>97.89</v>
      </c>
      <c r="I169" s="71" t="str">
        <f t="shared" si="5"/>
        <v/>
      </c>
      <c r="N169" s="46"/>
      <c r="O169" s="46"/>
      <c r="P169" s="159"/>
      <c r="Q169" s="46"/>
      <c r="R169" s="46"/>
      <c r="S169" s="46"/>
      <c r="T169" s="46"/>
      <c r="U169" s="46"/>
    </row>
    <row r="170" spans="2:21">
      <c r="B170" s="171" t="s">
        <v>269</v>
      </c>
      <c r="C170" s="175" t="s">
        <v>349</v>
      </c>
      <c r="D170" s="168">
        <v>45.38</v>
      </c>
      <c r="E170" s="168">
        <v>38.549999999999997</v>
      </c>
      <c r="F170" s="168">
        <v>13.37</v>
      </c>
      <c r="G170" s="168"/>
      <c r="H170" s="174">
        <f>SUM(D170:G170)</f>
        <v>97.300000000000011</v>
      </c>
      <c r="I170" s="71" t="str">
        <f t="shared" si="5"/>
        <v/>
      </c>
      <c r="N170" s="46"/>
      <c r="O170" s="46"/>
      <c r="P170" s="159"/>
      <c r="Q170" s="46"/>
      <c r="R170" s="46"/>
      <c r="S170" s="46"/>
      <c r="T170" s="46"/>
      <c r="U170" s="46"/>
    </row>
    <row r="171" spans="2:21">
      <c r="B171" s="171" t="s">
        <v>270</v>
      </c>
      <c r="C171" s="167" t="s">
        <v>414</v>
      </c>
      <c r="D171" s="168">
        <v>44.08</v>
      </c>
      <c r="E171" s="168">
        <v>11.39</v>
      </c>
      <c r="F171" s="173">
        <v>41.42</v>
      </c>
      <c r="G171" s="168"/>
      <c r="H171" s="174">
        <f>SUM(D171:G171)</f>
        <v>96.89</v>
      </c>
      <c r="I171" s="71" t="str">
        <f t="shared" si="5"/>
        <v/>
      </c>
      <c r="N171" s="46"/>
      <c r="O171" s="46"/>
      <c r="P171" s="159"/>
      <c r="Q171" s="46"/>
      <c r="R171" s="46"/>
      <c r="S171" s="46"/>
      <c r="T171" s="46"/>
      <c r="U171" s="46"/>
    </row>
    <row r="172" spans="2:21">
      <c r="B172" s="171" t="s">
        <v>271</v>
      </c>
      <c r="C172" s="167" t="s">
        <v>476</v>
      </c>
      <c r="D172" s="168">
        <v>45.6</v>
      </c>
      <c r="E172" s="168">
        <v>31.75</v>
      </c>
      <c r="F172" s="173">
        <v>19.36</v>
      </c>
      <c r="G172" s="168"/>
      <c r="H172" s="174">
        <f>SUM(D172:G172)</f>
        <v>96.71</v>
      </c>
      <c r="I172" s="71" t="str">
        <f t="shared" si="5"/>
        <v/>
      </c>
      <c r="N172" s="46"/>
      <c r="O172" s="46"/>
      <c r="P172" s="159"/>
      <c r="Q172" s="46"/>
      <c r="R172" s="46"/>
      <c r="S172" s="46"/>
      <c r="T172" s="46"/>
      <c r="U172" s="46"/>
    </row>
    <row r="173" spans="2:21">
      <c r="B173" s="171" t="s">
        <v>272</v>
      </c>
      <c r="C173" s="167" t="s">
        <v>378</v>
      </c>
      <c r="D173" s="168">
        <v>58.86</v>
      </c>
      <c r="E173" s="168">
        <v>29.78</v>
      </c>
      <c r="F173" s="168">
        <v>7.99</v>
      </c>
      <c r="G173" s="168"/>
      <c r="H173" s="174">
        <f>SUM(D173:G173)</f>
        <v>96.63</v>
      </c>
      <c r="I173" s="71" t="str">
        <f t="shared" si="5"/>
        <v/>
      </c>
      <c r="N173" s="46"/>
      <c r="O173" s="46"/>
      <c r="P173" s="159"/>
      <c r="Q173" s="46"/>
      <c r="R173" s="46"/>
      <c r="S173" s="46"/>
      <c r="T173" s="46"/>
      <c r="U173" s="46"/>
    </row>
    <row r="174" spans="2:21">
      <c r="B174" s="171" t="s">
        <v>273</v>
      </c>
      <c r="C174" s="167" t="s">
        <v>373</v>
      </c>
      <c r="D174" s="168">
        <v>49.2</v>
      </c>
      <c r="E174" s="168">
        <v>27.26</v>
      </c>
      <c r="F174" s="168">
        <v>18.95</v>
      </c>
      <c r="G174" s="168"/>
      <c r="H174" s="174">
        <f>SUM(D174:G174)</f>
        <v>95.410000000000011</v>
      </c>
      <c r="I174" s="71" t="str">
        <f t="shared" si="5"/>
        <v/>
      </c>
      <c r="N174" s="46"/>
      <c r="O174" s="46"/>
      <c r="P174" s="159"/>
      <c r="Q174" s="46"/>
      <c r="R174" s="46"/>
      <c r="S174" s="46"/>
      <c r="T174" s="46"/>
      <c r="U174" s="46"/>
    </row>
    <row r="175" spans="2:21" ht="16.5" customHeight="1">
      <c r="B175" s="178" t="s">
        <v>274</v>
      </c>
      <c r="C175" s="167" t="s">
        <v>405</v>
      </c>
      <c r="D175" s="168">
        <v>28.12</v>
      </c>
      <c r="E175" s="168">
        <v>57.69</v>
      </c>
      <c r="F175" s="173">
        <v>9.1999999999999993</v>
      </c>
      <c r="G175" s="168"/>
      <c r="H175" s="174">
        <f>SUM(D175:G175)</f>
        <v>95.01</v>
      </c>
      <c r="I175" s="71" t="str">
        <f t="shared" si="5"/>
        <v/>
      </c>
      <c r="N175" s="46"/>
      <c r="O175" s="179"/>
      <c r="P175" s="159"/>
      <c r="Q175" s="46"/>
      <c r="R175" s="46"/>
      <c r="S175" s="46"/>
      <c r="T175" s="46"/>
      <c r="U175" s="46"/>
    </row>
    <row r="176" spans="2:21">
      <c r="B176" s="171" t="s">
        <v>275</v>
      </c>
      <c r="C176" s="167" t="s">
        <v>489</v>
      </c>
      <c r="D176" s="168">
        <v>26.28</v>
      </c>
      <c r="E176" s="168">
        <v>36.19</v>
      </c>
      <c r="F176" s="173">
        <v>31.69</v>
      </c>
      <c r="G176" s="168"/>
      <c r="H176" s="174">
        <f>SUM(D176:G176)</f>
        <v>94.16</v>
      </c>
      <c r="I176" s="71" t="str">
        <f t="shared" si="5"/>
        <v/>
      </c>
      <c r="N176" s="46"/>
      <c r="O176" s="46"/>
      <c r="P176" s="159"/>
      <c r="Q176" s="46"/>
      <c r="R176" s="46"/>
      <c r="S176" s="46"/>
      <c r="T176" s="46"/>
      <c r="U176" s="46"/>
    </row>
    <row r="177" spans="2:21">
      <c r="B177" s="171" t="s">
        <v>276</v>
      </c>
      <c r="C177" s="175" t="s">
        <v>352</v>
      </c>
      <c r="D177" s="168">
        <v>22.07</v>
      </c>
      <c r="E177" s="168">
        <v>51.59</v>
      </c>
      <c r="F177" s="168">
        <v>20.25</v>
      </c>
      <c r="G177" s="168"/>
      <c r="H177" s="174">
        <f>SUM(D177:G177)</f>
        <v>93.91</v>
      </c>
      <c r="I177" s="71" t="str">
        <f t="shared" si="5"/>
        <v/>
      </c>
      <c r="N177" s="46"/>
      <c r="O177" s="46"/>
      <c r="P177" s="159"/>
      <c r="Q177" s="46"/>
      <c r="R177" s="46"/>
      <c r="S177" s="46"/>
      <c r="T177" s="46"/>
      <c r="U177" s="46"/>
    </row>
    <row r="178" spans="2:21">
      <c r="B178" s="171" t="s">
        <v>277</v>
      </c>
      <c r="C178" s="167" t="s">
        <v>441</v>
      </c>
      <c r="D178" s="168">
        <v>55.85</v>
      </c>
      <c r="E178" s="168">
        <v>23.49</v>
      </c>
      <c r="F178" s="173">
        <v>12.3</v>
      </c>
      <c r="G178" s="168"/>
      <c r="H178" s="174">
        <f>SUM(D178:G178)</f>
        <v>91.64</v>
      </c>
      <c r="I178" s="71" t="str">
        <f t="shared" si="5"/>
        <v/>
      </c>
      <c r="N178" s="46"/>
      <c r="O178" s="46"/>
      <c r="P178" s="159"/>
      <c r="Q178" s="46"/>
      <c r="R178" s="46"/>
      <c r="S178" s="46"/>
      <c r="T178" s="46"/>
      <c r="U178" s="46"/>
    </row>
    <row r="179" spans="2:21">
      <c r="B179" s="171" t="s">
        <v>278</v>
      </c>
      <c r="C179" s="175" t="s">
        <v>394</v>
      </c>
      <c r="D179" s="168">
        <v>24.9</v>
      </c>
      <c r="E179" s="168">
        <v>35.700000000000003</v>
      </c>
      <c r="F179" s="168">
        <v>29.17</v>
      </c>
      <c r="G179" s="168"/>
      <c r="H179" s="174">
        <f>SUM(D179:G179)</f>
        <v>89.77000000000001</v>
      </c>
      <c r="I179" s="71" t="str">
        <f t="shared" si="5"/>
        <v/>
      </c>
      <c r="N179" s="46"/>
      <c r="O179" s="46"/>
      <c r="P179" s="159"/>
      <c r="Q179" s="46"/>
      <c r="R179" s="46"/>
      <c r="S179" s="46"/>
      <c r="T179" s="46"/>
      <c r="U179" s="46"/>
    </row>
    <row r="180" spans="2:21">
      <c r="B180" s="171" t="s">
        <v>279</v>
      </c>
      <c r="C180" s="167" t="s">
        <v>419</v>
      </c>
      <c r="D180" s="168">
        <v>22.56</v>
      </c>
      <c r="E180" s="168">
        <v>51.96</v>
      </c>
      <c r="F180" s="173">
        <v>14.75</v>
      </c>
      <c r="G180" s="168"/>
      <c r="H180" s="174">
        <f>SUM(D180:G180)</f>
        <v>89.27</v>
      </c>
      <c r="I180" s="71" t="str">
        <f t="shared" si="5"/>
        <v/>
      </c>
      <c r="N180" s="46"/>
      <c r="O180" s="46"/>
      <c r="P180" s="159"/>
      <c r="Q180" s="46"/>
      <c r="R180" s="46"/>
      <c r="S180" s="46"/>
      <c r="T180" s="46"/>
      <c r="U180" s="46"/>
    </row>
    <row r="181" spans="2:21">
      <c r="B181" s="171" t="s">
        <v>280</v>
      </c>
      <c r="C181" s="167" t="s">
        <v>365</v>
      </c>
      <c r="D181" s="168">
        <v>34.270000000000003</v>
      </c>
      <c r="E181" s="168">
        <v>38.369999999999997</v>
      </c>
      <c r="F181" s="173">
        <v>16.079999999999998</v>
      </c>
      <c r="G181" s="168"/>
      <c r="H181" s="174">
        <f>SUM(D181:G181)</f>
        <v>88.72</v>
      </c>
      <c r="I181" s="71" t="str">
        <f t="shared" si="5"/>
        <v/>
      </c>
      <c r="N181" s="46"/>
      <c r="O181" s="46"/>
      <c r="P181" s="159"/>
      <c r="Q181" s="46"/>
      <c r="R181" s="46"/>
      <c r="S181" s="46"/>
      <c r="T181" s="46"/>
      <c r="U181" s="46"/>
    </row>
    <row r="182" spans="2:21">
      <c r="B182" s="171" t="s">
        <v>281</v>
      </c>
      <c r="C182" s="172" t="s">
        <v>471</v>
      </c>
      <c r="D182" s="168">
        <v>27.28</v>
      </c>
      <c r="E182" s="168">
        <v>38.35</v>
      </c>
      <c r="F182" s="173">
        <v>22.24</v>
      </c>
      <c r="G182" s="168"/>
      <c r="H182" s="174">
        <f>SUM(D182:G182)</f>
        <v>87.86999999999999</v>
      </c>
      <c r="I182" s="71" t="str">
        <f t="shared" si="5"/>
        <v/>
      </c>
      <c r="N182" s="46"/>
      <c r="O182" s="46"/>
      <c r="P182" s="159"/>
      <c r="Q182" s="46"/>
      <c r="R182" s="46"/>
      <c r="S182" s="46"/>
      <c r="T182" s="46"/>
      <c r="U182" s="46"/>
    </row>
    <row r="183" spans="2:21">
      <c r="B183" s="171" t="s">
        <v>282</v>
      </c>
      <c r="C183" s="176" t="s">
        <v>506</v>
      </c>
      <c r="D183" s="168">
        <v>35.6</v>
      </c>
      <c r="E183" s="168">
        <v>46.85</v>
      </c>
      <c r="F183" s="168">
        <v>4.75</v>
      </c>
      <c r="G183" s="168"/>
      <c r="H183" s="174">
        <f>SUM(D183:G183)</f>
        <v>87.2</v>
      </c>
      <c r="I183" s="71" t="str">
        <f t="shared" si="5"/>
        <v/>
      </c>
      <c r="N183" s="46"/>
      <c r="O183" s="46"/>
      <c r="P183" s="159"/>
      <c r="Q183" s="46"/>
      <c r="R183" s="46"/>
      <c r="S183" s="46"/>
      <c r="T183" s="46"/>
      <c r="U183" s="46"/>
    </row>
    <row r="184" spans="2:21">
      <c r="B184" s="171" t="s">
        <v>283</v>
      </c>
      <c r="C184" s="172" t="s">
        <v>319</v>
      </c>
      <c r="D184" s="168">
        <v>26.76</v>
      </c>
      <c r="E184" s="168">
        <v>36.49</v>
      </c>
      <c r="F184" s="168">
        <v>23.79</v>
      </c>
      <c r="G184" s="168"/>
      <c r="H184" s="174">
        <f>SUM(D184:G184)</f>
        <v>87.039999999999992</v>
      </c>
      <c r="I184" s="71" t="str">
        <f t="shared" si="5"/>
        <v/>
      </c>
      <c r="N184" s="46"/>
      <c r="O184" s="46"/>
      <c r="P184" s="159"/>
      <c r="Q184" s="46"/>
      <c r="R184" s="46"/>
      <c r="S184" s="46"/>
      <c r="T184" s="46"/>
      <c r="U184" s="46"/>
    </row>
    <row r="185" spans="2:21">
      <c r="B185" s="171" t="s">
        <v>284</v>
      </c>
      <c r="C185" s="175" t="s">
        <v>331</v>
      </c>
      <c r="D185" s="168">
        <v>31.37</v>
      </c>
      <c r="E185" s="168">
        <v>43.49</v>
      </c>
      <c r="F185" s="168">
        <v>11.58</v>
      </c>
      <c r="G185" s="168"/>
      <c r="H185" s="174">
        <f>SUM(D185:G185)</f>
        <v>86.44</v>
      </c>
      <c r="I185" s="71" t="str">
        <f t="shared" si="5"/>
        <v/>
      </c>
      <c r="N185" s="46"/>
      <c r="O185" s="46"/>
      <c r="P185" s="159"/>
      <c r="Q185" s="46"/>
      <c r="R185" s="46"/>
      <c r="S185" s="46"/>
      <c r="T185" s="46"/>
      <c r="U185" s="46"/>
    </row>
    <row r="186" spans="2:21">
      <c r="B186" s="171" t="s">
        <v>285</v>
      </c>
      <c r="C186" s="175" t="s">
        <v>490</v>
      </c>
      <c r="D186" s="168">
        <v>37.78</v>
      </c>
      <c r="E186" s="168">
        <v>33.56</v>
      </c>
      <c r="F186" s="173">
        <v>13.97</v>
      </c>
      <c r="G186" s="168"/>
      <c r="H186" s="174">
        <f>SUM(D186:G186)</f>
        <v>85.31</v>
      </c>
      <c r="I186" s="71" t="str">
        <f t="shared" si="5"/>
        <v/>
      </c>
      <c r="N186" s="46"/>
      <c r="O186" s="46"/>
      <c r="P186" s="159"/>
      <c r="Q186" s="46"/>
      <c r="R186" s="46"/>
      <c r="S186" s="46"/>
      <c r="T186" s="46"/>
      <c r="U186" s="46"/>
    </row>
    <row r="187" spans="2:21">
      <c r="B187" s="171" t="s">
        <v>286</v>
      </c>
      <c r="C187" s="167" t="s">
        <v>422</v>
      </c>
      <c r="D187" s="168">
        <v>30.4</v>
      </c>
      <c r="E187" s="168">
        <v>13.1</v>
      </c>
      <c r="F187" s="173">
        <v>41.64</v>
      </c>
      <c r="G187" s="168"/>
      <c r="H187" s="174">
        <f>SUM(D187:G187)</f>
        <v>85.14</v>
      </c>
      <c r="I187" s="71" t="str">
        <f t="shared" si="5"/>
        <v/>
      </c>
      <c r="N187" s="46"/>
      <c r="O187" s="46"/>
      <c r="P187" s="159"/>
      <c r="Q187" s="46"/>
      <c r="R187" s="46"/>
      <c r="S187" s="46"/>
      <c r="T187" s="46"/>
      <c r="U187" s="46"/>
    </row>
    <row r="188" spans="2:21">
      <c r="B188" s="171" t="s">
        <v>287</v>
      </c>
      <c r="C188" s="167" t="s">
        <v>459</v>
      </c>
      <c r="D188" s="168">
        <v>49.25</v>
      </c>
      <c r="E188" s="168">
        <v>36.49</v>
      </c>
      <c r="F188" s="173">
        <v>-1.35</v>
      </c>
      <c r="G188" s="168"/>
      <c r="H188" s="174">
        <f>SUM(D188:G188)</f>
        <v>84.390000000000015</v>
      </c>
      <c r="I188" s="71" t="str">
        <f t="shared" si="5"/>
        <v/>
      </c>
      <c r="N188" s="46"/>
      <c r="O188" s="46"/>
      <c r="P188" s="159"/>
      <c r="Q188" s="46"/>
      <c r="R188" s="46"/>
      <c r="S188" s="46"/>
      <c r="T188" s="46"/>
      <c r="U188" s="46"/>
    </row>
    <row r="189" spans="2:21">
      <c r="B189" s="171" t="s">
        <v>288</v>
      </c>
      <c r="C189" s="175" t="s">
        <v>336</v>
      </c>
      <c r="D189" s="168">
        <v>38.340000000000003</v>
      </c>
      <c r="E189" s="168">
        <v>23.75</v>
      </c>
      <c r="F189" s="168">
        <v>21.08</v>
      </c>
      <c r="G189" s="168"/>
      <c r="H189" s="174">
        <f>SUM(D189:G189)</f>
        <v>83.17</v>
      </c>
      <c r="I189" s="71" t="str">
        <f t="shared" si="5"/>
        <v/>
      </c>
      <c r="N189" s="46"/>
      <c r="O189" s="46"/>
      <c r="P189" s="159"/>
      <c r="Q189" s="46"/>
      <c r="R189" s="46"/>
      <c r="S189" s="46"/>
      <c r="T189" s="46"/>
      <c r="U189" s="46"/>
    </row>
    <row r="190" spans="2:21">
      <c r="B190" s="171" t="s">
        <v>289</v>
      </c>
      <c r="C190" s="167" t="s">
        <v>443</v>
      </c>
      <c r="D190" s="168">
        <v>31.59</v>
      </c>
      <c r="E190" s="168">
        <v>23.06</v>
      </c>
      <c r="F190" s="173">
        <v>28.24</v>
      </c>
      <c r="G190" s="168"/>
      <c r="H190" s="174">
        <f>SUM(D190:G190)</f>
        <v>82.89</v>
      </c>
      <c r="I190" s="71" t="str">
        <f t="shared" si="5"/>
        <v/>
      </c>
      <c r="N190" s="46"/>
      <c r="O190" s="46"/>
      <c r="P190" s="159"/>
      <c r="Q190" s="46"/>
      <c r="R190" s="46"/>
      <c r="S190" s="46"/>
      <c r="T190" s="46"/>
      <c r="U190" s="46"/>
    </row>
    <row r="191" spans="2:21">
      <c r="B191" s="171" t="s">
        <v>290</v>
      </c>
      <c r="C191" s="167" t="s">
        <v>464</v>
      </c>
      <c r="D191" s="168">
        <v>50.75</v>
      </c>
      <c r="E191" s="168">
        <v>22.99</v>
      </c>
      <c r="F191" s="173">
        <v>5.9</v>
      </c>
      <c r="G191" s="168"/>
      <c r="H191" s="174">
        <f>SUM(D191:G191)</f>
        <v>79.64</v>
      </c>
      <c r="I191" s="71" t="str">
        <f t="shared" si="5"/>
        <v/>
      </c>
      <c r="N191" s="46"/>
      <c r="O191" s="46"/>
      <c r="P191" s="159"/>
      <c r="Q191" s="46"/>
      <c r="R191" s="46"/>
      <c r="S191" s="46"/>
      <c r="T191" s="46"/>
      <c r="U191" s="46"/>
    </row>
    <row r="192" spans="2:21">
      <c r="B192" s="171" t="s">
        <v>291</v>
      </c>
      <c r="C192" s="175" t="s">
        <v>431</v>
      </c>
      <c r="D192" s="168">
        <v>15.96</v>
      </c>
      <c r="E192" s="168">
        <v>39.36</v>
      </c>
      <c r="F192" s="173">
        <v>24.07</v>
      </c>
      <c r="G192" s="168"/>
      <c r="H192" s="174">
        <f>SUM(D192:G192)</f>
        <v>79.39</v>
      </c>
      <c r="I192" s="71" t="str">
        <f t="shared" si="5"/>
        <v/>
      </c>
      <c r="N192" s="46"/>
      <c r="O192" s="46"/>
      <c r="P192" s="159"/>
      <c r="Q192" s="46"/>
      <c r="R192" s="46"/>
      <c r="S192" s="46"/>
      <c r="T192" s="46"/>
      <c r="U192" s="46"/>
    </row>
    <row r="193" spans="2:21">
      <c r="B193" s="171" t="s">
        <v>292</v>
      </c>
      <c r="C193" s="167" t="s">
        <v>433</v>
      </c>
      <c r="D193" s="168">
        <v>38.47</v>
      </c>
      <c r="E193" s="168">
        <v>23.55</v>
      </c>
      <c r="F193" s="168">
        <v>15.57</v>
      </c>
      <c r="G193" s="168"/>
      <c r="H193" s="174">
        <f>SUM(D193:G193)</f>
        <v>77.59</v>
      </c>
      <c r="I193" s="71" t="str">
        <f t="shared" si="5"/>
        <v/>
      </c>
      <c r="N193" s="46"/>
      <c r="O193" s="46"/>
      <c r="P193" s="159"/>
      <c r="Q193" s="46"/>
      <c r="R193" s="46"/>
      <c r="S193" s="46"/>
      <c r="T193" s="46"/>
      <c r="U193" s="46"/>
    </row>
    <row r="194" spans="2:21">
      <c r="B194" s="171" t="s">
        <v>293</v>
      </c>
      <c r="C194" s="175" t="s">
        <v>496</v>
      </c>
      <c r="D194" s="168">
        <v>23.35</v>
      </c>
      <c r="E194" s="168">
        <v>19.190000000000001</v>
      </c>
      <c r="F194" s="173">
        <v>32.1</v>
      </c>
      <c r="G194" s="168"/>
      <c r="H194" s="174">
        <f>SUM(D194:G194)</f>
        <v>74.640000000000015</v>
      </c>
      <c r="I194" s="71" t="str">
        <f t="shared" si="5"/>
        <v/>
      </c>
      <c r="N194" s="46"/>
      <c r="O194" s="46"/>
      <c r="P194" s="159"/>
      <c r="Q194" s="46"/>
      <c r="R194" s="46"/>
      <c r="S194" s="46"/>
      <c r="T194" s="46"/>
      <c r="U194" s="46"/>
    </row>
    <row r="195" spans="2:21">
      <c r="B195" s="171" t="s">
        <v>294</v>
      </c>
      <c r="C195" s="176" t="s">
        <v>491</v>
      </c>
      <c r="D195" s="168">
        <v>28.32</v>
      </c>
      <c r="E195" s="168">
        <v>18.440000000000001</v>
      </c>
      <c r="F195" s="173">
        <v>26.8</v>
      </c>
      <c r="G195" s="168"/>
      <c r="H195" s="174">
        <f>SUM(D195:G195)</f>
        <v>73.56</v>
      </c>
      <c r="I195" s="71" t="str">
        <f t="shared" si="5"/>
        <v/>
      </c>
      <c r="N195" s="46"/>
      <c r="O195" s="46"/>
      <c r="P195" s="159"/>
      <c r="Q195" s="46"/>
      <c r="R195" s="46"/>
      <c r="S195" s="46"/>
      <c r="T195" s="46"/>
      <c r="U195" s="46"/>
    </row>
    <row r="196" spans="2:21">
      <c r="B196" s="171" t="s">
        <v>295</v>
      </c>
      <c r="C196" s="167" t="s">
        <v>473</v>
      </c>
      <c r="D196" s="168">
        <v>35</v>
      </c>
      <c r="E196" s="168">
        <v>8.0500000000000007</v>
      </c>
      <c r="F196" s="173">
        <v>29.76</v>
      </c>
      <c r="G196" s="168"/>
      <c r="H196" s="174">
        <f>SUM(D196:G196)</f>
        <v>72.81</v>
      </c>
      <c r="I196" s="71" t="str">
        <f t="shared" si="5"/>
        <v/>
      </c>
      <c r="N196" s="46"/>
      <c r="O196" s="46"/>
      <c r="P196" s="159"/>
      <c r="Q196" s="46"/>
      <c r="R196" s="46"/>
      <c r="S196" s="46"/>
      <c r="T196" s="46"/>
      <c r="U196" s="46"/>
    </row>
    <row r="197" spans="2:21">
      <c r="B197" s="171" t="s">
        <v>296</v>
      </c>
      <c r="C197" s="172" t="s">
        <v>379</v>
      </c>
      <c r="D197" s="168">
        <v>40.04</v>
      </c>
      <c r="E197" s="168">
        <v>23.13</v>
      </c>
      <c r="F197" s="168">
        <v>9.56</v>
      </c>
      <c r="G197" s="168"/>
      <c r="H197" s="174">
        <f>SUM(D197:G197)</f>
        <v>72.73</v>
      </c>
      <c r="I197" s="71" t="str">
        <f t="shared" si="5"/>
        <v/>
      </c>
      <c r="N197" s="46"/>
      <c r="O197" s="46"/>
      <c r="P197" s="159"/>
      <c r="Q197" s="46"/>
      <c r="R197" s="46"/>
      <c r="S197" s="46"/>
      <c r="T197" s="46"/>
      <c r="U197" s="46"/>
    </row>
    <row r="198" spans="2:21">
      <c r="B198" s="171" t="s">
        <v>297</v>
      </c>
      <c r="C198" s="167" t="s">
        <v>412</v>
      </c>
      <c r="D198" s="168">
        <v>30.44</v>
      </c>
      <c r="E198" s="168">
        <v>27.08</v>
      </c>
      <c r="F198" s="173">
        <v>14.96</v>
      </c>
      <c r="G198" s="168"/>
      <c r="H198" s="174">
        <f>SUM(D198:G198)</f>
        <v>72.47999999999999</v>
      </c>
      <c r="I198" s="71" t="str">
        <f t="shared" si="5"/>
        <v/>
      </c>
      <c r="N198" s="46"/>
      <c r="O198" s="46"/>
      <c r="P198" s="159"/>
      <c r="Q198" s="46"/>
      <c r="R198" s="46"/>
      <c r="S198" s="46"/>
      <c r="T198" s="46"/>
      <c r="U198" s="46"/>
    </row>
    <row r="199" spans="2:21">
      <c r="B199" s="171" t="s">
        <v>298</v>
      </c>
      <c r="C199" s="167" t="s">
        <v>461</v>
      </c>
      <c r="D199" s="168">
        <v>37.5</v>
      </c>
      <c r="E199" s="168">
        <v>21.39</v>
      </c>
      <c r="F199" s="173">
        <v>10.97</v>
      </c>
      <c r="G199" s="168"/>
      <c r="H199" s="174">
        <f>SUM(D199:G199)</f>
        <v>69.86</v>
      </c>
      <c r="I199" s="71" t="str">
        <f t="shared" si="5"/>
        <v/>
      </c>
      <c r="N199" s="46"/>
      <c r="O199" s="46"/>
      <c r="P199" s="159"/>
      <c r="Q199" s="46"/>
      <c r="R199" s="46"/>
      <c r="S199" s="46"/>
      <c r="T199" s="46"/>
      <c r="U199" s="46"/>
    </row>
    <row r="200" spans="2:21">
      <c r="B200" s="171" t="s">
        <v>299</v>
      </c>
      <c r="C200" s="167" t="s">
        <v>450</v>
      </c>
      <c r="D200" s="168">
        <v>12.29</v>
      </c>
      <c r="E200" s="168">
        <v>12.46</v>
      </c>
      <c r="F200" s="173">
        <v>43.74</v>
      </c>
      <c r="G200" s="168"/>
      <c r="H200" s="174">
        <f>SUM(D200:G200)</f>
        <v>68.490000000000009</v>
      </c>
      <c r="I200" s="71" t="str">
        <f t="shared" si="5"/>
        <v/>
      </c>
      <c r="N200" s="46"/>
      <c r="O200" s="46"/>
      <c r="P200" s="159"/>
      <c r="Q200" s="46"/>
      <c r="R200" s="46"/>
      <c r="S200" s="46"/>
      <c r="T200" s="46"/>
      <c r="U200" s="46"/>
    </row>
    <row r="201" spans="2:21">
      <c r="B201" s="171" t="s">
        <v>300</v>
      </c>
      <c r="C201" s="176" t="s">
        <v>501</v>
      </c>
      <c r="D201" s="168">
        <v>19.38</v>
      </c>
      <c r="E201" s="168">
        <v>18.89</v>
      </c>
      <c r="F201" s="168">
        <v>29.6</v>
      </c>
      <c r="G201" s="168"/>
      <c r="H201" s="174">
        <f>SUM(D201:G201)</f>
        <v>67.87</v>
      </c>
      <c r="I201" s="71" t="str">
        <f t="shared" si="5"/>
        <v/>
      </c>
      <c r="N201" s="46"/>
      <c r="O201" s="46"/>
      <c r="P201" s="159"/>
      <c r="Q201" s="46"/>
      <c r="R201" s="46"/>
      <c r="S201" s="46"/>
      <c r="T201" s="46"/>
      <c r="U201" s="46"/>
    </row>
    <row r="202" spans="2:21">
      <c r="B202" s="171" t="s">
        <v>301</v>
      </c>
      <c r="C202" s="167" t="s">
        <v>437</v>
      </c>
      <c r="D202" s="168">
        <v>59</v>
      </c>
      <c r="E202" s="168">
        <v>0.8</v>
      </c>
      <c r="F202" s="173">
        <v>6.9</v>
      </c>
      <c r="G202" s="168"/>
      <c r="H202" s="174">
        <f>SUM(D202:G202)</f>
        <v>66.7</v>
      </c>
      <c r="I202" s="71" t="str">
        <f t="shared" si="5"/>
        <v/>
      </c>
      <c r="N202" s="46"/>
      <c r="O202" s="46"/>
      <c r="P202" s="159"/>
      <c r="Q202" s="46"/>
      <c r="R202" s="46"/>
      <c r="S202" s="46"/>
      <c r="T202" s="46"/>
      <c r="U202" s="46"/>
    </row>
    <row r="203" spans="2:21">
      <c r="B203" s="171" t="s">
        <v>302</v>
      </c>
      <c r="C203" s="175" t="s">
        <v>390</v>
      </c>
      <c r="D203" s="168">
        <v>25.55</v>
      </c>
      <c r="E203" s="168">
        <v>29.49</v>
      </c>
      <c r="F203" s="168">
        <v>11.15</v>
      </c>
      <c r="G203" s="168"/>
      <c r="H203" s="174">
        <f>SUM(D203:G203)</f>
        <v>66.19</v>
      </c>
      <c r="I203" s="71" t="str">
        <f t="shared" si="5"/>
        <v/>
      </c>
      <c r="N203" s="46"/>
      <c r="O203" s="46"/>
      <c r="P203" s="159"/>
      <c r="Q203" s="46"/>
      <c r="R203" s="46"/>
      <c r="S203" s="46"/>
      <c r="T203" s="46"/>
      <c r="U203" s="46"/>
    </row>
    <row r="204" spans="2:21">
      <c r="B204" s="171" t="s">
        <v>303</v>
      </c>
      <c r="C204" s="175" t="s">
        <v>435</v>
      </c>
      <c r="D204" s="168">
        <v>40.799999999999997</v>
      </c>
      <c r="E204" s="168">
        <v>9.35</v>
      </c>
      <c r="F204" s="173">
        <v>15.16</v>
      </c>
      <c r="G204" s="168"/>
      <c r="H204" s="174">
        <f>SUM(D204:G204)</f>
        <v>65.31</v>
      </c>
      <c r="I204" s="71" t="str">
        <f t="shared" si="5"/>
        <v/>
      </c>
      <c r="N204" s="46"/>
      <c r="O204" s="46"/>
      <c r="P204" s="159"/>
      <c r="Q204" s="46"/>
      <c r="R204" s="46"/>
      <c r="S204" s="46"/>
      <c r="T204" s="46"/>
      <c r="U204" s="46"/>
    </row>
    <row r="205" spans="2:21">
      <c r="B205" s="171" t="s">
        <v>304</v>
      </c>
      <c r="C205" s="167" t="s">
        <v>447</v>
      </c>
      <c r="D205" s="168">
        <v>29.16</v>
      </c>
      <c r="E205" s="168">
        <v>6.99</v>
      </c>
      <c r="F205" s="173">
        <v>27.55</v>
      </c>
      <c r="G205" s="168"/>
      <c r="H205" s="174">
        <f>SUM(D205:G205)</f>
        <v>63.7</v>
      </c>
      <c r="I205" s="71" t="str">
        <f t="shared" si="5"/>
        <v/>
      </c>
      <c r="N205" s="46"/>
      <c r="O205" s="46"/>
      <c r="P205" s="159"/>
      <c r="Q205" s="46"/>
      <c r="R205" s="46"/>
      <c r="S205" s="46"/>
      <c r="T205" s="46"/>
      <c r="U205" s="46"/>
    </row>
    <row r="206" spans="2:21">
      <c r="B206" s="171" t="s">
        <v>305</v>
      </c>
      <c r="C206" s="167" t="s">
        <v>362</v>
      </c>
      <c r="D206" s="168">
        <v>15.75</v>
      </c>
      <c r="E206" s="168">
        <v>33.89</v>
      </c>
      <c r="F206" s="168">
        <v>13.55</v>
      </c>
      <c r="G206" s="168"/>
      <c r="H206" s="174">
        <f>SUM(D206:G206)</f>
        <v>63.19</v>
      </c>
      <c r="I206" s="71" t="str">
        <f t="shared" si="5"/>
        <v/>
      </c>
      <c r="N206" s="46"/>
      <c r="O206" s="46"/>
      <c r="P206" s="159"/>
      <c r="Q206" s="46"/>
      <c r="R206" s="46"/>
      <c r="S206" s="46"/>
      <c r="T206" s="46"/>
      <c r="U206" s="46"/>
    </row>
    <row r="207" spans="2:21">
      <c r="B207" s="171" t="s">
        <v>306</v>
      </c>
      <c r="C207" s="175" t="s">
        <v>335</v>
      </c>
      <c r="D207" s="116">
        <v>61.4</v>
      </c>
      <c r="E207" s="116">
        <v>0</v>
      </c>
      <c r="F207" s="116">
        <v>0</v>
      </c>
      <c r="G207" s="116"/>
      <c r="H207" s="174">
        <f>SUM(D207:G207)</f>
        <v>61.4</v>
      </c>
      <c r="I207" s="71" t="str">
        <f t="shared" si="5"/>
        <v/>
      </c>
      <c r="N207" s="46"/>
      <c r="O207" s="46"/>
      <c r="P207" s="159"/>
      <c r="Q207" s="46"/>
      <c r="R207" s="46"/>
      <c r="S207" s="46"/>
      <c r="T207" s="46"/>
      <c r="U207" s="46"/>
    </row>
    <row r="208" spans="2:21">
      <c r="B208" s="171" t="s">
        <v>514</v>
      </c>
      <c r="C208" s="175" t="s">
        <v>477</v>
      </c>
      <c r="D208" s="116">
        <v>28.94</v>
      </c>
      <c r="E208" s="116">
        <v>28.84</v>
      </c>
      <c r="F208" s="180">
        <v>3.17</v>
      </c>
      <c r="G208" s="116"/>
      <c r="H208" s="174">
        <f>SUM(D208:G208)</f>
        <v>60.95</v>
      </c>
      <c r="N208" s="46"/>
      <c r="O208" s="46"/>
      <c r="P208" s="46"/>
      <c r="Q208" s="46"/>
      <c r="R208" s="46"/>
      <c r="S208" s="46"/>
      <c r="T208" s="46"/>
      <c r="U208" s="46"/>
    </row>
    <row r="209" spans="2:21">
      <c r="B209" s="171" t="s">
        <v>515</v>
      </c>
      <c r="C209" s="176" t="s">
        <v>511</v>
      </c>
      <c r="D209" s="116">
        <v>60.44</v>
      </c>
      <c r="E209" s="116">
        <v>0</v>
      </c>
      <c r="F209" s="116">
        <v>0</v>
      </c>
      <c r="G209" s="116"/>
      <c r="H209" s="174">
        <f>SUM(D209:G209)</f>
        <v>60.44</v>
      </c>
      <c r="N209" s="46"/>
      <c r="O209" s="46"/>
      <c r="P209" s="46"/>
      <c r="Q209" s="46"/>
      <c r="R209" s="46"/>
      <c r="S209" s="46"/>
      <c r="T209" s="46"/>
      <c r="U209" s="46"/>
    </row>
    <row r="210" spans="2:21">
      <c r="B210" s="171" t="s">
        <v>516</v>
      </c>
      <c r="C210" s="167" t="s">
        <v>428</v>
      </c>
      <c r="D210" s="116">
        <v>59.4</v>
      </c>
      <c r="E210" s="116">
        <v>0</v>
      </c>
      <c r="F210" s="180">
        <v>0</v>
      </c>
      <c r="G210" s="116"/>
      <c r="H210" s="174">
        <f>SUM(D210:G210)</f>
        <v>59.4</v>
      </c>
      <c r="N210" s="46"/>
      <c r="O210" s="46"/>
      <c r="P210" s="46"/>
      <c r="Q210" s="46"/>
      <c r="R210" s="46"/>
      <c r="S210" s="46"/>
      <c r="T210" s="46"/>
      <c r="U210" s="46"/>
    </row>
    <row r="211" spans="2:21">
      <c r="B211" s="171" t="s">
        <v>517</v>
      </c>
      <c r="C211" s="176" t="s">
        <v>487</v>
      </c>
      <c r="D211" s="116">
        <v>27.89</v>
      </c>
      <c r="E211" s="116">
        <v>21.96</v>
      </c>
      <c r="F211" s="180">
        <v>9.5</v>
      </c>
      <c r="G211" s="116"/>
      <c r="H211" s="174">
        <f>SUM(D211:G211)</f>
        <v>59.35</v>
      </c>
      <c r="N211" s="46"/>
      <c r="O211" s="46"/>
      <c r="P211" s="46"/>
      <c r="Q211" s="46"/>
      <c r="R211" s="46"/>
      <c r="S211" s="46"/>
      <c r="T211" s="46"/>
      <c r="U211" s="46"/>
    </row>
    <row r="212" spans="2:21">
      <c r="B212" s="171" t="s">
        <v>518</v>
      </c>
      <c r="C212" s="167" t="s">
        <v>492</v>
      </c>
      <c r="D212" s="116">
        <v>18.3</v>
      </c>
      <c r="E212" s="116">
        <v>12.66</v>
      </c>
      <c r="F212" s="180">
        <v>26</v>
      </c>
      <c r="G212" s="116"/>
      <c r="H212" s="174">
        <f>SUM(D212:G212)</f>
        <v>56.96</v>
      </c>
      <c r="N212" s="46"/>
      <c r="O212" s="46"/>
      <c r="P212" s="46"/>
      <c r="Q212" s="46"/>
      <c r="R212" s="46"/>
      <c r="S212" s="46"/>
      <c r="T212" s="46"/>
      <c r="U212" s="46"/>
    </row>
    <row r="213" spans="2:21">
      <c r="B213" s="171" t="s">
        <v>519</v>
      </c>
      <c r="C213" s="167" t="s">
        <v>399</v>
      </c>
      <c r="D213" s="116">
        <v>52.77</v>
      </c>
      <c r="E213" s="116">
        <v>0</v>
      </c>
      <c r="F213" s="116">
        <v>0</v>
      </c>
      <c r="G213" s="116"/>
      <c r="H213" s="174">
        <f>SUM(D213:G213)</f>
        <v>52.77</v>
      </c>
      <c r="N213" s="46"/>
      <c r="O213" s="46"/>
      <c r="P213" s="46"/>
      <c r="Q213" s="46"/>
      <c r="R213" s="46"/>
      <c r="S213" s="46"/>
      <c r="T213" s="46"/>
      <c r="U213" s="46"/>
    </row>
    <row r="214" spans="2:21">
      <c r="B214" s="171" t="s">
        <v>520</v>
      </c>
      <c r="C214" s="175" t="s">
        <v>440</v>
      </c>
      <c r="D214" s="116">
        <v>48.15</v>
      </c>
      <c r="E214" s="116">
        <v>0</v>
      </c>
      <c r="F214" s="180">
        <v>0</v>
      </c>
      <c r="G214" s="116"/>
      <c r="H214" s="174">
        <f>SUM(D214:G214)</f>
        <v>48.15</v>
      </c>
      <c r="N214" s="46"/>
      <c r="O214" s="46"/>
      <c r="P214" s="46"/>
      <c r="Q214" s="46"/>
      <c r="R214" s="46"/>
      <c r="S214" s="46"/>
      <c r="T214" s="46"/>
      <c r="U214" s="46"/>
    </row>
    <row r="215" spans="2:21">
      <c r="B215" s="171" t="s">
        <v>521</v>
      </c>
      <c r="C215" s="167" t="s">
        <v>488</v>
      </c>
      <c r="D215" s="116">
        <v>42.48</v>
      </c>
      <c r="E215" s="116">
        <v>0</v>
      </c>
      <c r="F215" s="180">
        <v>0</v>
      </c>
      <c r="G215" s="116"/>
      <c r="H215" s="174">
        <f>SUM(D215:G215)</f>
        <v>42.48</v>
      </c>
      <c r="N215" s="46"/>
      <c r="O215" s="46"/>
      <c r="P215" s="46"/>
      <c r="Q215" s="46"/>
      <c r="R215" s="46"/>
      <c r="S215" s="46"/>
      <c r="T215" s="46"/>
      <c r="U215" s="46"/>
    </row>
    <row r="216" spans="2:21">
      <c r="B216" s="171" t="s">
        <v>522</v>
      </c>
      <c r="C216" s="167" t="s">
        <v>411</v>
      </c>
      <c r="D216" s="116">
        <v>38.17</v>
      </c>
      <c r="E216" s="116">
        <v>0</v>
      </c>
      <c r="F216" s="180">
        <v>0</v>
      </c>
      <c r="G216" s="116"/>
      <c r="H216" s="174">
        <f>SUM(D216:G216)</f>
        <v>38.17</v>
      </c>
      <c r="N216" s="46"/>
      <c r="O216" s="46"/>
      <c r="P216" s="46"/>
      <c r="Q216" s="46"/>
      <c r="R216" s="46"/>
      <c r="S216" s="46"/>
      <c r="T216" s="46"/>
      <c r="U216" s="46"/>
    </row>
    <row r="217" spans="2:21">
      <c r="B217" s="171" t="s">
        <v>523</v>
      </c>
      <c r="C217" s="167" t="s">
        <v>438</v>
      </c>
      <c r="D217" s="116">
        <v>8.4499999999999993</v>
      </c>
      <c r="E217" s="116">
        <v>14.89</v>
      </c>
      <c r="F217" s="180">
        <v>0.25</v>
      </c>
      <c r="G217" s="116"/>
      <c r="H217" s="174">
        <f>SUM(D217:G217)</f>
        <v>23.59</v>
      </c>
      <c r="N217" s="46"/>
      <c r="O217" s="46"/>
      <c r="P217" s="46"/>
      <c r="Q217" s="46"/>
      <c r="R217" s="46"/>
      <c r="S217" s="46"/>
      <c r="T217" s="46"/>
      <c r="U217" s="46"/>
    </row>
    <row r="218" spans="2:21">
      <c r="B218" s="171" t="s">
        <v>524</v>
      </c>
      <c r="C218" s="167" t="s">
        <v>452</v>
      </c>
      <c r="D218" s="116">
        <v>8.4499999999999993</v>
      </c>
      <c r="E218" s="116">
        <v>14.89</v>
      </c>
      <c r="F218" s="180">
        <v>0.25</v>
      </c>
      <c r="G218" s="116"/>
      <c r="H218" s="174">
        <f>SUM(D218:G218)</f>
        <v>23.59</v>
      </c>
      <c r="N218" s="46"/>
      <c r="O218" s="46"/>
      <c r="P218" s="46"/>
      <c r="Q218" s="46"/>
      <c r="R218" s="46"/>
      <c r="S218" s="46"/>
      <c r="T218" s="46"/>
      <c r="U218" s="46"/>
    </row>
    <row r="219" spans="2:21">
      <c r="B219" s="171" t="s">
        <v>525</v>
      </c>
      <c r="C219" s="167" t="s">
        <v>453</v>
      </c>
      <c r="D219" s="116">
        <v>8.4499999999999993</v>
      </c>
      <c r="E219" s="116">
        <v>14.89</v>
      </c>
      <c r="F219" s="180">
        <v>0.25</v>
      </c>
      <c r="G219" s="116"/>
      <c r="H219" s="174">
        <f>SUM(D219:G219)</f>
        <v>23.59</v>
      </c>
      <c r="N219" s="46"/>
      <c r="O219" s="46"/>
      <c r="P219" s="46"/>
      <c r="Q219" s="46"/>
      <c r="R219" s="46"/>
      <c r="S219" s="46"/>
      <c r="T219" s="46"/>
      <c r="U219" s="46"/>
    </row>
    <row r="220" spans="2:21">
      <c r="B220" s="171" t="s">
        <v>526</v>
      </c>
      <c r="C220" s="167" t="s">
        <v>454</v>
      </c>
      <c r="D220" s="116">
        <v>8.4499999999999993</v>
      </c>
      <c r="E220" s="116">
        <v>14.89</v>
      </c>
      <c r="F220" s="180">
        <v>0.25</v>
      </c>
      <c r="G220" s="116"/>
      <c r="H220" s="174">
        <f>SUM(D220:G220)</f>
        <v>23.59</v>
      </c>
      <c r="N220" s="46"/>
      <c r="O220" s="46"/>
      <c r="P220" s="46"/>
      <c r="Q220" s="46"/>
      <c r="R220" s="46"/>
      <c r="S220" s="46"/>
      <c r="T220" s="46"/>
      <c r="U220" s="46"/>
    </row>
    <row r="221" spans="2:21" ht="15.75" thickBot="1">
      <c r="B221" s="181" t="s">
        <v>527</v>
      </c>
      <c r="C221" s="182" t="s">
        <v>497</v>
      </c>
      <c r="D221" s="138">
        <v>8.4499999999999993</v>
      </c>
      <c r="E221" s="138">
        <v>14.89</v>
      </c>
      <c r="F221" s="183">
        <v>0.25</v>
      </c>
      <c r="G221" s="138"/>
      <c r="H221" s="184">
        <f>SUM(D221:G221)</f>
        <v>23.59</v>
      </c>
      <c r="N221" s="46"/>
      <c r="O221" s="46"/>
      <c r="P221" s="46"/>
      <c r="Q221" s="46"/>
      <c r="R221" s="46"/>
      <c r="S221" s="46"/>
      <c r="T221" s="46"/>
      <c r="U221" s="46"/>
    </row>
    <row r="222" spans="2:21">
      <c r="N222" s="46"/>
      <c r="O222" s="46"/>
      <c r="P222" s="46"/>
      <c r="Q222" s="46"/>
      <c r="R222" s="46"/>
      <c r="S222" s="46"/>
      <c r="T222" s="46"/>
      <c r="U222" s="46"/>
    </row>
    <row r="223" spans="2:21">
      <c r="N223" s="46"/>
      <c r="O223" s="46"/>
      <c r="P223" s="46"/>
      <c r="Q223" s="46"/>
      <c r="R223" s="46"/>
      <c r="S223" s="46"/>
      <c r="T223" s="46"/>
      <c r="U223" s="46"/>
    </row>
    <row r="224" spans="2:21">
      <c r="N224" s="46"/>
      <c r="O224" s="46"/>
      <c r="P224" s="46"/>
      <c r="Q224" s="46"/>
      <c r="R224" s="46"/>
      <c r="S224" s="46"/>
      <c r="T224" s="46"/>
      <c r="U224" s="46"/>
    </row>
    <row r="225" spans="14:21">
      <c r="N225" s="46"/>
      <c r="O225" s="46"/>
      <c r="P225" s="46"/>
      <c r="Q225" s="46"/>
      <c r="R225" s="46"/>
      <c r="S225" s="46"/>
      <c r="T225" s="46"/>
      <c r="U225" s="46"/>
    </row>
    <row r="226" spans="14:21">
      <c r="N226" s="46"/>
      <c r="O226" s="46"/>
      <c r="P226" s="46"/>
      <c r="Q226" s="46"/>
      <c r="R226" s="46"/>
      <c r="S226" s="46"/>
      <c r="T226" s="46"/>
      <c r="U226" s="46"/>
    </row>
    <row r="227" spans="14:21">
      <c r="N227" s="46"/>
      <c r="O227" s="46"/>
      <c r="P227" s="46"/>
      <c r="Q227" s="46"/>
      <c r="R227" s="46"/>
      <c r="S227" s="46"/>
      <c r="T227" s="46"/>
      <c r="U227" s="46"/>
    </row>
    <row r="228" spans="14:21">
      <c r="N228" s="46"/>
      <c r="O228" s="46"/>
      <c r="P228" s="46"/>
      <c r="Q228" s="46"/>
      <c r="R228" s="46"/>
      <c r="S228" s="46"/>
      <c r="T228" s="46"/>
      <c r="U228" s="46"/>
    </row>
    <row r="229" spans="14:21">
      <c r="N229" s="46"/>
      <c r="O229" s="46"/>
      <c r="P229" s="46"/>
      <c r="Q229" s="46"/>
      <c r="R229" s="46"/>
      <c r="S229" s="46"/>
      <c r="T229" s="46"/>
      <c r="U229" s="46"/>
    </row>
    <row r="230" spans="14:21">
      <c r="N230" s="46"/>
      <c r="O230" s="46"/>
      <c r="P230" s="46"/>
      <c r="Q230" s="46"/>
      <c r="R230" s="46"/>
      <c r="S230" s="46"/>
      <c r="T230" s="46"/>
      <c r="U230" s="46"/>
    </row>
    <row r="231" spans="14:21">
      <c r="N231" s="46"/>
      <c r="O231" s="46"/>
      <c r="P231" s="46"/>
      <c r="Q231" s="46"/>
      <c r="R231" s="46"/>
      <c r="S231" s="46"/>
      <c r="T231" s="46"/>
      <c r="U231" s="46"/>
    </row>
    <row r="232" spans="14:21">
      <c r="N232" s="46"/>
      <c r="O232" s="46"/>
      <c r="P232" s="46"/>
      <c r="Q232" s="46"/>
      <c r="R232" s="46"/>
      <c r="S232" s="46"/>
      <c r="T232" s="46"/>
      <c r="U232" s="46"/>
    </row>
    <row r="233" spans="14:21">
      <c r="N233" s="46"/>
      <c r="O233" s="46"/>
      <c r="P233" s="46"/>
      <c r="Q233" s="46"/>
      <c r="R233" s="46"/>
      <c r="S233" s="46"/>
      <c r="T233" s="46"/>
      <c r="U233" s="46"/>
    </row>
    <row r="234" spans="14:21">
      <c r="N234" s="46"/>
      <c r="O234" s="46"/>
      <c r="P234" s="46"/>
      <c r="Q234" s="46"/>
      <c r="R234" s="46"/>
      <c r="S234" s="46"/>
      <c r="T234" s="46"/>
      <c r="U234" s="46"/>
    </row>
    <row r="235" spans="14:21">
      <c r="N235" s="46"/>
      <c r="O235" s="46"/>
      <c r="P235" s="46"/>
      <c r="Q235" s="46"/>
      <c r="R235" s="46"/>
      <c r="S235" s="46"/>
      <c r="T235" s="46"/>
      <c r="U235" s="46"/>
    </row>
    <row r="236" spans="14:21">
      <c r="N236" s="46"/>
      <c r="O236" s="46"/>
      <c r="P236" s="46"/>
      <c r="Q236" s="46"/>
      <c r="R236" s="46"/>
      <c r="S236" s="46"/>
      <c r="T236" s="46"/>
      <c r="U236" s="46"/>
    </row>
    <row r="237" spans="14:21">
      <c r="N237" s="46"/>
      <c r="O237" s="46"/>
      <c r="P237" s="46"/>
      <c r="Q237" s="46"/>
      <c r="R237" s="46"/>
      <c r="S237" s="46"/>
      <c r="T237" s="46"/>
      <c r="U237" s="46"/>
    </row>
    <row r="238" spans="14:21">
      <c r="N238" s="46"/>
      <c r="O238" s="46"/>
      <c r="P238" s="46"/>
      <c r="Q238" s="46"/>
      <c r="R238" s="46"/>
      <c r="S238" s="46"/>
      <c r="T238" s="46"/>
      <c r="U238" s="46"/>
    </row>
    <row r="239" spans="14:21">
      <c r="N239" s="46"/>
      <c r="O239" s="46"/>
      <c r="P239" s="46"/>
      <c r="Q239" s="46"/>
      <c r="R239" s="46"/>
      <c r="S239" s="46"/>
      <c r="T239" s="46"/>
      <c r="U239" s="46"/>
    </row>
    <row r="240" spans="14:21">
      <c r="N240" s="46"/>
      <c r="O240" s="46"/>
      <c r="P240" s="46"/>
      <c r="Q240" s="46"/>
      <c r="R240" s="46"/>
      <c r="S240" s="46"/>
      <c r="T240" s="46"/>
      <c r="U240" s="46"/>
    </row>
    <row r="241" spans="14:21">
      <c r="N241" s="46"/>
      <c r="O241" s="46"/>
      <c r="P241" s="46"/>
      <c r="Q241" s="46"/>
      <c r="R241" s="46"/>
      <c r="S241" s="46"/>
      <c r="T241" s="46"/>
      <c r="U241" s="46"/>
    </row>
    <row r="242" spans="14:21">
      <c r="N242" s="46"/>
      <c r="O242" s="46"/>
      <c r="P242" s="46"/>
      <c r="Q242" s="46"/>
      <c r="R242" s="46"/>
      <c r="S242" s="46"/>
      <c r="T242" s="46"/>
      <c r="U242" s="46"/>
    </row>
    <row r="243" spans="14:21">
      <c r="N243" s="46"/>
      <c r="O243" s="46"/>
      <c r="P243" s="46"/>
      <c r="Q243" s="46"/>
      <c r="R243" s="46"/>
      <c r="S243" s="46"/>
      <c r="T243" s="46"/>
      <c r="U243" s="46"/>
    </row>
    <row r="244" spans="14:21">
      <c r="N244" s="46"/>
      <c r="O244" s="46"/>
      <c r="P244" s="46"/>
      <c r="Q244" s="46"/>
      <c r="R244" s="46"/>
      <c r="S244" s="46"/>
      <c r="T244" s="46"/>
      <c r="U244" s="46"/>
    </row>
    <row r="245" spans="14:21">
      <c r="N245" s="46"/>
      <c r="O245" s="46"/>
      <c r="P245" s="46"/>
      <c r="Q245" s="46"/>
      <c r="R245" s="46"/>
      <c r="S245" s="46"/>
      <c r="T245" s="46"/>
      <c r="U245" s="46"/>
    </row>
    <row r="246" spans="14:21">
      <c r="N246" s="46"/>
      <c r="O246" s="46"/>
      <c r="P246" s="46"/>
      <c r="Q246" s="46"/>
      <c r="R246" s="46"/>
      <c r="S246" s="46"/>
      <c r="T246" s="46"/>
      <c r="U246" s="46"/>
    </row>
    <row r="247" spans="14:21">
      <c r="N247" s="46"/>
      <c r="O247" s="46"/>
      <c r="P247" s="46"/>
      <c r="Q247" s="46"/>
      <c r="R247" s="46"/>
      <c r="S247" s="46"/>
      <c r="T247" s="46"/>
      <c r="U247" s="46"/>
    </row>
    <row r="248" spans="14:21">
      <c r="N248" s="46"/>
      <c r="O248" s="46"/>
      <c r="P248" s="46"/>
      <c r="Q248" s="46"/>
      <c r="R248" s="46"/>
      <c r="S248" s="46"/>
      <c r="T248" s="46"/>
      <c r="U248" s="46"/>
    </row>
    <row r="249" spans="14:21">
      <c r="N249" s="46"/>
      <c r="O249" s="46"/>
      <c r="P249" s="46"/>
      <c r="Q249" s="46"/>
      <c r="R249" s="46"/>
      <c r="S249" s="46"/>
      <c r="T249" s="46"/>
      <c r="U249" s="46"/>
    </row>
    <row r="250" spans="14:21">
      <c r="N250" s="46"/>
      <c r="O250" s="46"/>
      <c r="P250" s="46"/>
      <c r="Q250" s="46"/>
      <c r="R250" s="46"/>
      <c r="S250" s="46"/>
      <c r="T250" s="46"/>
      <c r="U250" s="46"/>
    </row>
    <row r="251" spans="14:21">
      <c r="N251" s="46"/>
      <c r="O251" s="46"/>
      <c r="P251" s="46"/>
      <c r="Q251" s="46"/>
      <c r="R251" s="46"/>
      <c r="S251" s="46"/>
      <c r="T251" s="46"/>
      <c r="U251" s="46"/>
    </row>
    <row r="252" spans="14:21">
      <c r="N252" s="46"/>
      <c r="O252" s="46"/>
      <c r="P252" s="46"/>
      <c r="Q252" s="46"/>
      <c r="R252" s="46"/>
      <c r="S252" s="46"/>
      <c r="T252" s="46"/>
      <c r="U252" s="46"/>
    </row>
    <row r="253" spans="14:21">
      <c r="N253" s="46"/>
      <c r="O253" s="46"/>
      <c r="P253" s="46"/>
      <c r="Q253" s="46"/>
      <c r="R253" s="46"/>
      <c r="S253" s="46"/>
      <c r="T253" s="46"/>
      <c r="U253" s="46"/>
    </row>
    <row r="254" spans="14:21">
      <c r="N254" s="46"/>
      <c r="O254" s="46"/>
      <c r="P254" s="46"/>
      <c r="Q254" s="46"/>
      <c r="R254" s="46"/>
      <c r="S254" s="46"/>
      <c r="T254" s="46"/>
      <c r="U254" s="46"/>
    </row>
    <row r="255" spans="14:21">
      <c r="N255" s="46"/>
      <c r="O255" s="46"/>
      <c r="P255" s="46"/>
      <c r="Q255" s="46"/>
      <c r="R255" s="46"/>
      <c r="S255" s="46"/>
      <c r="T255" s="46"/>
      <c r="U255" s="46"/>
    </row>
    <row r="256" spans="14:21">
      <c r="N256" s="46"/>
      <c r="O256" s="46"/>
      <c r="P256" s="46"/>
      <c r="Q256" s="46"/>
      <c r="R256" s="46"/>
      <c r="S256" s="46"/>
      <c r="T256" s="46"/>
      <c r="U256" s="46"/>
    </row>
    <row r="257" spans="14:21">
      <c r="N257" s="46"/>
      <c r="O257" s="46"/>
      <c r="P257" s="46"/>
      <c r="Q257" s="46"/>
      <c r="R257" s="46"/>
      <c r="S257" s="46"/>
      <c r="T257" s="46"/>
      <c r="U257" s="46"/>
    </row>
    <row r="258" spans="14:21">
      <c r="N258" s="46"/>
      <c r="O258" s="46"/>
      <c r="P258" s="46"/>
      <c r="Q258" s="46"/>
      <c r="R258" s="46"/>
      <c r="S258" s="46"/>
      <c r="T258" s="46"/>
      <c r="U258" s="46"/>
    </row>
    <row r="259" spans="14:21">
      <c r="N259" s="46"/>
      <c r="O259" s="46"/>
      <c r="P259" s="46"/>
      <c r="Q259" s="46"/>
      <c r="R259" s="46"/>
      <c r="S259" s="46"/>
      <c r="T259" s="46"/>
      <c r="U259" s="46"/>
    </row>
    <row r="260" spans="14:21">
      <c r="N260" s="46"/>
      <c r="O260" s="46"/>
      <c r="P260" s="46"/>
      <c r="Q260" s="46"/>
      <c r="R260" s="46"/>
      <c r="S260" s="46"/>
      <c r="T260" s="46"/>
      <c r="U260" s="46"/>
    </row>
    <row r="261" spans="14:21">
      <c r="N261" s="46"/>
      <c r="O261" s="46"/>
      <c r="P261" s="46"/>
      <c r="Q261" s="46"/>
      <c r="R261" s="46"/>
      <c r="S261" s="46"/>
      <c r="T261" s="46"/>
      <c r="U261" s="46"/>
    </row>
    <row r="262" spans="14:21">
      <c r="N262" s="46"/>
      <c r="O262" s="46"/>
      <c r="P262" s="46"/>
      <c r="Q262" s="46"/>
      <c r="R262" s="46"/>
      <c r="S262" s="46"/>
      <c r="T262" s="46"/>
      <c r="U262" s="46"/>
    </row>
    <row r="263" spans="14:21">
      <c r="N263" s="46"/>
      <c r="O263" s="46"/>
      <c r="P263" s="46"/>
      <c r="Q263" s="46"/>
      <c r="R263" s="46"/>
      <c r="S263" s="46"/>
      <c r="T263" s="46"/>
      <c r="U263" s="46"/>
    </row>
    <row r="264" spans="14:21">
      <c r="N264" s="46"/>
      <c r="O264" s="46"/>
      <c r="P264" s="46"/>
      <c r="Q264" s="46"/>
      <c r="R264" s="46"/>
      <c r="S264" s="46"/>
      <c r="T264" s="46"/>
      <c r="U264" s="46"/>
    </row>
    <row r="265" spans="14:21">
      <c r="N265" s="46"/>
      <c r="O265" s="46"/>
      <c r="P265" s="46"/>
      <c r="Q265" s="46"/>
      <c r="R265" s="46"/>
      <c r="S265" s="46"/>
      <c r="T265" s="46"/>
      <c r="U265" s="46"/>
    </row>
    <row r="266" spans="14:21">
      <c r="N266" s="46"/>
      <c r="O266" s="46"/>
      <c r="P266" s="46"/>
      <c r="Q266" s="46"/>
      <c r="R266" s="46"/>
      <c r="S266" s="46"/>
      <c r="T266" s="46"/>
      <c r="U266" s="46"/>
    </row>
    <row r="267" spans="14:21">
      <c r="N267" s="46"/>
      <c r="O267" s="46"/>
      <c r="P267" s="46"/>
      <c r="Q267" s="46"/>
      <c r="R267" s="46"/>
      <c r="S267" s="46"/>
      <c r="T267" s="46"/>
      <c r="U267" s="46"/>
    </row>
    <row r="268" spans="14:21">
      <c r="N268" s="46"/>
      <c r="O268" s="46"/>
      <c r="P268" s="46"/>
      <c r="Q268" s="46"/>
      <c r="R268" s="46"/>
      <c r="S268" s="46"/>
      <c r="T268" s="46"/>
      <c r="U268" s="46"/>
    </row>
    <row r="269" spans="14:21">
      <c r="N269" s="46"/>
      <c r="O269" s="46"/>
      <c r="P269" s="46"/>
      <c r="Q269" s="46"/>
      <c r="R269" s="46"/>
      <c r="S269" s="46"/>
      <c r="T269" s="46"/>
      <c r="U269" s="46"/>
    </row>
    <row r="270" spans="14:21">
      <c r="N270" s="46"/>
      <c r="O270" s="46"/>
      <c r="P270" s="46"/>
      <c r="Q270" s="46"/>
      <c r="R270" s="46"/>
      <c r="S270" s="46"/>
      <c r="T270" s="46"/>
      <c r="U270" s="46"/>
    </row>
    <row r="271" spans="14:21">
      <c r="N271" s="46"/>
      <c r="O271" s="46"/>
      <c r="P271" s="46"/>
      <c r="Q271" s="46"/>
      <c r="R271" s="46"/>
      <c r="S271" s="46"/>
      <c r="T271" s="46"/>
      <c r="U271" s="46"/>
    </row>
    <row r="272" spans="14:21">
      <c r="N272" s="46"/>
      <c r="O272" s="46"/>
      <c r="P272" s="46"/>
      <c r="Q272" s="46"/>
      <c r="R272" s="46"/>
      <c r="S272" s="46"/>
      <c r="T272" s="46"/>
      <c r="U272" s="46"/>
    </row>
    <row r="273" spans="14:21">
      <c r="N273" s="46"/>
      <c r="O273" s="46"/>
      <c r="P273" s="46"/>
      <c r="Q273" s="46"/>
      <c r="R273" s="46"/>
      <c r="S273" s="46"/>
      <c r="T273" s="46"/>
      <c r="U273" s="46"/>
    </row>
    <row r="274" spans="14:21">
      <c r="N274" s="46"/>
      <c r="O274" s="46"/>
      <c r="P274" s="46"/>
      <c r="Q274" s="46"/>
      <c r="R274" s="46"/>
      <c r="S274" s="46"/>
      <c r="T274" s="46"/>
      <c r="U274" s="46"/>
    </row>
    <row r="275" spans="14:21">
      <c r="N275" s="46"/>
      <c r="O275" s="46"/>
      <c r="P275" s="46"/>
      <c r="Q275" s="46"/>
      <c r="R275" s="46"/>
      <c r="S275" s="46"/>
      <c r="T275" s="46"/>
      <c r="U275" s="46"/>
    </row>
    <row r="276" spans="14:21">
      <c r="N276" s="46"/>
      <c r="O276" s="46"/>
      <c r="P276" s="46"/>
      <c r="Q276" s="46"/>
      <c r="R276" s="46"/>
      <c r="S276" s="46"/>
      <c r="T276" s="46"/>
      <c r="U276" s="46"/>
    </row>
    <row r="277" spans="14:21">
      <c r="N277" s="46"/>
      <c r="O277" s="46"/>
      <c r="P277" s="46"/>
      <c r="Q277" s="46"/>
      <c r="R277" s="46"/>
      <c r="S277" s="46"/>
      <c r="T277" s="46"/>
      <c r="U277" s="46"/>
    </row>
    <row r="278" spans="14:21">
      <c r="N278" s="46"/>
      <c r="O278" s="46"/>
      <c r="P278" s="46"/>
      <c r="Q278" s="46"/>
      <c r="R278" s="46"/>
      <c r="S278" s="46"/>
      <c r="T278" s="46"/>
      <c r="U278" s="46"/>
    </row>
    <row r="279" spans="14:21">
      <c r="N279" s="46"/>
      <c r="O279" s="46"/>
      <c r="P279" s="46"/>
      <c r="Q279" s="46"/>
      <c r="R279" s="46"/>
      <c r="S279" s="46"/>
      <c r="T279" s="46"/>
      <c r="U279" s="46"/>
    </row>
    <row r="280" spans="14:21">
      <c r="N280" s="46"/>
      <c r="O280" s="46"/>
      <c r="P280" s="46"/>
      <c r="Q280" s="46"/>
      <c r="R280" s="46"/>
      <c r="S280" s="46"/>
      <c r="T280" s="46"/>
      <c r="U280" s="46"/>
    </row>
    <row r="281" spans="14:21">
      <c r="N281" s="46"/>
      <c r="O281" s="46"/>
      <c r="P281" s="46"/>
      <c r="Q281" s="46"/>
      <c r="R281" s="46"/>
      <c r="S281" s="46"/>
      <c r="T281" s="46"/>
      <c r="U281" s="46"/>
    </row>
    <row r="282" spans="14:21">
      <c r="N282" s="46"/>
      <c r="O282" s="46"/>
      <c r="P282" s="46"/>
      <c r="Q282" s="46"/>
      <c r="R282" s="46"/>
      <c r="S282" s="46"/>
      <c r="T282" s="46"/>
      <c r="U282" s="46"/>
    </row>
    <row r="283" spans="14:21">
      <c r="N283" s="46"/>
      <c r="O283" s="46"/>
      <c r="P283" s="46"/>
      <c r="Q283" s="46"/>
      <c r="R283" s="46"/>
      <c r="S283" s="46"/>
      <c r="T283" s="46"/>
      <c r="U283" s="46"/>
    </row>
    <row r="284" spans="14:21">
      <c r="N284" s="46"/>
      <c r="O284" s="46"/>
      <c r="P284" s="46"/>
      <c r="Q284" s="46"/>
      <c r="R284" s="46"/>
      <c r="S284" s="46"/>
      <c r="T284" s="46"/>
      <c r="U284" s="46"/>
    </row>
    <row r="285" spans="14:21">
      <c r="N285" s="46"/>
      <c r="O285" s="46"/>
      <c r="P285" s="46"/>
      <c r="Q285" s="46"/>
      <c r="R285" s="46"/>
      <c r="S285" s="46"/>
      <c r="T285" s="46"/>
      <c r="U285" s="46"/>
    </row>
    <row r="286" spans="14:21">
      <c r="N286" s="46"/>
      <c r="O286" s="46"/>
      <c r="P286" s="46"/>
      <c r="Q286" s="46"/>
      <c r="R286" s="46"/>
      <c r="S286" s="46"/>
      <c r="T286" s="46"/>
      <c r="U286" s="46"/>
    </row>
  </sheetData>
  <sheetProtection password="D8CE" sheet="1" objects="1" scenarios="1"/>
  <sortState ref="C19:H221">
    <sortCondition descending="1" ref="H19:H221"/>
  </sortState>
  <mergeCells count="3">
    <mergeCell ref="B2:H4"/>
    <mergeCell ref="B7:H9"/>
    <mergeCell ref="B14:H15"/>
  </mergeCells>
  <pageMargins left="0.51181102362204722" right="0.51181102362204722" top="0.78740157480314965" bottom="0.78740157480314965" header="0.31496062992125984" footer="0.31496062992125984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 codeName="Plan2"/>
  <dimension ref="B1:AH568"/>
  <sheetViews>
    <sheetView showGridLines="0" showRowColHeaders="0" topLeftCell="A10" zoomScale="80" zoomScaleNormal="80" zoomScaleSheetLayoutView="100" workbookViewId="0">
      <selection activeCell="Q32" sqref="Q32"/>
    </sheetView>
  </sheetViews>
  <sheetFormatPr defaultRowHeight="15"/>
  <cols>
    <col min="1" max="3" width="4" style="44" customWidth="1"/>
    <col min="4" max="4" width="4.5703125" style="44" customWidth="1"/>
    <col min="5" max="5" width="27.42578125" style="44" customWidth="1"/>
    <col min="6" max="6" width="7.140625" style="44" bestFit="1" customWidth="1"/>
    <col min="7" max="7" width="3.42578125" style="44" customWidth="1"/>
    <col min="8" max="8" width="7.140625" style="44" bestFit="1" customWidth="1"/>
    <col min="9" max="9" width="5.42578125" style="44" customWidth="1"/>
    <col min="10" max="10" width="3.5703125" style="44" customWidth="1"/>
    <col min="11" max="11" width="6.42578125" style="44" customWidth="1"/>
    <col min="12" max="12" width="3.28515625" style="44" customWidth="1"/>
    <col min="13" max="13" width="7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4.5703125" style="44" customWidth="1"/>
    <col min="22" max="22" width="15.85546875" style="44" customWidth="1"/>
    <col min="23" max="23" width="6.85546875" style="44" bestFit="1" customWidth="1"/>
    <col min="24" max="26" width="7.28515625" style="44" bestFit="1" customWidth="1"/>
    <col min="27" max="27" width="13.140625" style="44" customWidth="1"/>
    <col min="28" max="28" width="13.28515625" style="44" bestFit="1" customWidth="1"/>
    <col min="29" max="29" width="7.710937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3" ht="15.75" thickBot="1"/>
    <row r="2" spans="2:33" ht="15" customHeight="1">
      <c r="B2" s="191" t="s">
        <v>16</v>
      </c>
      <c r="C2" s="192"/>
      <c r="D2" s="192"/>
      <c r="E2" s="192"/>
      <c r="F2" s="192"/>
      <c r="G2" s="192"/>
      <c r="H2" s="192"/>
      <c r="I2" s="192"/>
      <c r="J2" s="192"/>
      <c r="K2" s="192"/>
      <c r="L2" s="192"/>
      <c r="M2" s="192"/>
      <c r="N2" s="192"/>
      <c r="O2" s="192"/>
      <c r="P2" s="192"/>
      <c r="Q2" s="271"/>
    </row>
    <row r="3" spans="2:33" ht="15" customHeight="1">
      <c r="B3" s="193"/>
      <c r="C3" s="194"/>
      <c r="D3" s="194"/>
      <c r="E3" s="194"/>
      <c r="F3" s="194"/>
      <c r="G3" s="194"/>
      <c r="H3" s="194"/>
      <c r="I3" s="194"/>
      <c r="J3" s="194"/>
      <c r="K3" s="194"/>
      <c r="L3" s="194"/>
      <c r="M3" s="194"/>
      <c r="N3" s="194"/>
      <c r="O3" s="194"/>
      <c r="P3" s="194"/>
      <c r="Q3" s="272"/>
    </row>
    <row r="4" spans="2:33" ht="15" customHeight="1" thickBot="1">
      <c r="B4" s="195"/>
      <c r="C4" s="196"/>
      <c r="D4" s="196"/>
      <c r="E4" s="196"/>
      <c r="F4" s="196"/>
      <c r="G4" s="196"/>
      <c r="H4" s="196"/>
      <c r="I4" s="196"/>
      <c r="J4" s="196"/>
      <c r="K4" s="196"/>
      <c r="L4" s="196"/>
      <c r="M4" s="196"/>
      <c r="N4" s="196"/>
      <c r="O4" s="196"/>
      <c r="P4" s="196"/>
      <c r="Q4" s="273"/>
    </row>
    <row r="5" spans="2:33" ht="15.75" thickBot="1"/>
    <row r="6" spans="2:33" ht="15" customHeight="1">
      <c r="B6" s="191" t="s">
        <v>114</v>
      </c>
      <c r="C6" s="192"/>
      <c r="D6" s="192"/>
      <c r="E6" s="192"/>
      <c r="F6" s="192"/>
      <c r="G6" s="192"/>
      <c r="H6" s="192"/>
      <c r="I6" s="192"/>
      <c r="J6" s="192"/>
      <c r="K6" s="192"/>
      <c r="L6" s="192"/>
      <c r="M6" s="192"/>
      <c r="N6" s="192"/>
      <c r="O6" s="192"/>
      <c r="P6" s="192"/>
      <c r="Q6" s="271"/>
    </row>
    <row r="7" spans="2:33" ht="15" customHeight="1">
      <c r="B7" s="193"/>
      <c r="C7" s="194"/>
      <c r="D7" s="194"/>
      <c r="E7" s="194"/>
      <c r="F7" s="194"/>
      <c r="G7" s="194"/>
      <c r="H7" s="194"/>
      <c r="I7" s="194"/>
      <c r="J7" s="194"/>
      <c r="K7" s="194"/>
      <c r="L7" s="194"/>
      <c r="M7" s="194"/>
      <c r="N7" s="194"/>
      <c r="O7" s="194"/>
      <c r="P7" s="194"/>
      <c r="Q7" s="272"/>
    </row>
    <row r="8" spans="2:33" ht="15" customHeight="1" thickBot="1">
      <c r="B8" s="195"/>
      <c r="C8" s="196"/>
      <c r="D8" s="196"/>
      <c r="E8" s="196"/>
      <c r="F8" s="196"/>
      <c r="G8" s="196"/>
      <c r="H8" s="196"/>
      <c r="I8" s="196"/>
      <c r="J8" s="196"/>
      <c r="K8" s="196"/>
      <c r="L8" s="196"/>
      <c r="M8" s="196"/>
      <c r="N8" s="196"/>
      <c r="O8" s="196"/>
      <c r="P8" s="196"/>
      <c r="Q8" s="273"/>
    </row>
    <row r="9" spans="2:33" ht="15.75" thickBot="1"/>
    <row r="10" spans="2:33" ht="15" customHeight="1">
      <c r="D10" s="197" t="s">
        <v>0</v>
      </c>
      <c r="E10" s="198"/>
      <c r="F10" s="198"/>
      <c r="G10" s="198"/>
      <c r="H10" s="198"/>
      <c r="I10" s="198"/>
      <c r="J10" s="198"/>
      <c r="K10" s="198"/>
      <c r="L10" s="198"/>
      <c r="M10" s="198"/>
      <c r="N10" s="198"/>
      <c r="O10" s="198"/>
      <c r="P10" s="274"/>
    </row>
    <row r="11" spans="2:33" ht="15" customHeight="1">
      <c r="D11" s="275"/>
      <c r="E11" s="276"/>
      <c r="F11" s="276"/>
      <c r="G11" s="276"/>
      <c r="H11" s="276"/>
      <c r="I11" s="276"/>
      <c r="J11" s="276"/>
      <c r="K11" s="276"/>
      <c r="L11" s="276"/>
      <c r="M11" s="276"/>
      <c r="N11" s="276"/>
      <c r="O11" s="276"/>
      <c r="P11" s="277"/>
      <c r="T11" s="46"/>
      <c r="U11" s="46"/>
      <c r="V11" s="46"/>
      <c r="W11" s="46"/>
      <c r="X11" s="46"/>
      <c r="Y11" s="46"/>
      <c r="Z11" s="46"/>
      <c r="AA11" s="46"/>
      <c r="AB11" s="46"/>
      <c r="AC11" s="46"/>
      <c r="AD11" s="46"/>
      <c r="AE11" s="46"/>
      <c r="AF11" s="46"/>
      <c r="AG11" s="46"/>
    </row>
    <row r="12" spans="2:33" ht="15" customHeight="1">
      <c r="D12" s="275"/>
      <c r="E12" s="276"/>
      <c r="F12" s="276"/>
      <c r="G12" s="276"/>
      <c r="H12" s="276"/>
      <c r="I12" s="276"/>
      <c r="J12" s="276"/>
      <c r="K12" s="276"/>
      <c r="L12" s="276"/>
      <c r="M12" s="276"/>
      <c r="N12" s="276"/>
      <c r="O12" s="276"/>
      <c r="P12" s="277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</row>
    <row r="13" spans="2:33" ht="15.75" customHeight="1" thickBot="1">
      <c r="D13" s="199"/>
      <c r="E13" s="200"/>
      <c r="F13" s="200"/>
      <c r="G13" s="200"/>
      <c r="H13" s="200"/>
      <c r="I13" s="200"/>
      <c r="J13" s="200"/>
      <c r="K13" s="200"/>
      <c r="L13" s="200"/>
      <c r="M13" s="200"/>
      <c r="N13" s="200"/>
      <c r="O13" s="200"/>
      <c r="P13" s="278"/>
      <c r="T13" s="46"/>
      <c r="U13" s="46"/>
      <c r="V13" s="46"/>
      <c r="W13" s="46"/>
      <c r="X13" s="46"/>
      <c r="Y13" s="46"/>
      <c r="Z13" s="46"/>
      <c r="AA13" s="46"/>
      <c r="AB13" s="46"/>
      <c r="AC13" s="46"/>
      <c r="AD13" s="46"/>
      <c r="AE13" s="46"/>
      <c r="AF13" s="46"/>
      <c r="AG13" s="46"/>
    </row>
    <row r="14" spans="2:33" ht="15.75" customHeight="1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3" ht="16.5" customHeight="1">
      <c r="D15" s="56" t="s">
        <v>171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</row>
    <row r="16" spans="2:33" ht="15.75" customHeight="1" thickBot="1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6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46"/>
      <c r="AG16" s="46"/>
    </row>
    <row r="17" spans="3:34">
      <c r="D17" s="237" t="s">
        <v>1</v>
      </c>
      <c r="E17" s="238"/>
      <c r="F17" s="238"/>
      <c r="G17" s="238"/>
      <c r="H17" s="238"/>
      <c r="I17" s="238"/>
      <c r="J17" s="238"/>
      <c r="K17" s="238"/>
      <c r="L17" s="238"/>
      <c r="M17" s="239"/>
      <c r="S17" s="45"/>
      <c r="T17" s="46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6"/>
      <c r="AG17" s="46"/>
    </row>
    <row r="18" spans="3:34" ht="15.75" thickBot="1">
      <c r="D18" s="240"/>
      <c r="E18" s="241"/>
      <c r="F18" s="241"/>
      <c r="G18" s="241"/>
      <c r="H18" s="241"/>
      <c r="I18" s="241"/>
      <c r="J18" s="241"/>
      <c r="K18" s="241"/>
      <c r="L18" s="241"/>
      <c r="M18" s="242"/>
      <c r="S18" s="45"/>
      <c r="T18" s="46"/>
      <c r="U18" s="45"/>
      <c r="V18" s="71"/>
      <c r="W18" s="71"/>
      <c r="X18" s="71"/>
      <c r="Y18" s="71"/>
      <c r="Z18" s="71"/>
      <c r="AA18" s="71"/>
      <c r="AB18" s="71"/>
      <c r="AC18" s="71"/>
      <c r="AD18" s="45"/>
      <c r="AE18" s="45"/>
      <c r="AF18" s="46"/>
      <c r="AG18" s="46"/>
      <c r="AH18" s="46"/>
    </row>
    <row r="19" spans="3:34" ht="15.75" thickBot="1">
      <c r="D19" s="50" t="s">
        <v>3</v>
      </c>
      <c r="E19" s="51" t="s">
        <v>21</v>
      </c>
      <c r="F19" s="215" t="s">
        <v>12</v>
      </c>
      <c r="G19" s="215"/>
      <c r="H19" s="215" t="s">
        <v>309</v>
      </c>
      <c r="I19" s="215"/>
      <c r="J19" s="215" t="s">
        <v>310</v>
      </c>
      <c r="K19" s="215"/>
      <c r="L19" s="215" t="s">
        <v>174</v>
      </c>
      <c r="M19" s="268"/>
      <c r="S19" s="45"/>
      <c r="T19" s="46"/>
      <c r="U19" s="47" t="s">
        <v>3</v>
      </c>
      <c r="V19" s="72" t="s">
        <v>2</v>
      </c>
      <c r="W19" s="72" t="s">
        <v>12</v>
      </c>
      <c r="X19" s="72" t="s">
        <v>13</v>
      </c>
      <c r="Y19" s="72" t="s">
        <v>14</v>
      </c>
      <c r="Z19" s="72" t="s">
        <v>15</v>
      </c>
      <c r="AA19" s="72" t="s">
        <v>18</v>
      </c>
      <c r="AB19" s="72" t="s">
        <v>19</v>
      </c>
      <c r="AC19" s="72" t="s">
        <v>20</v>
      </c>
      <c r="AD19" s="283"/>
      <c r="AE19" s="283"/>
      <c r="AF19" s="284"/>
      <c r="AG19" s="284"/>
      <c r="AH19" s="46"/>
    </row>
    <row r="20" spans="3:34">
      <c r="D20" s="52" t="s">
        <v>4</v>
      </c>
      <c r="E20" s="68" t="str">
        <f>VLOOKUP(AC20,$U$20:$AB$27,2)</f>
        <v/>
      </c>
      <c r="F20" s="260">
        <f>VLOOKUP(AC20,$U$20:$AB$27,3)</f>
        <v>0</v>
      </c>
      <c r="G20" s="261"/>
      <c r="H20" s="262">
        <f>VLOOKUP(AC20,$U$20:$AB$27,4)</f>
        <v>0</v>
      </c>
      <c r="I20" s="263"/>
      <c r="J20" s="262">
        <f>VLOOKUP(AC20,$U$20:$AB$27,5)</f>
        <v>0</v>
      </c>
      <c r="K20" s="263"/>
      <c r="L20" s="262">
        <f>VLOOKUP(AC20,$U$20:$AB$27,6)</f>
        <v>0</v>
      </c>
      <c r="M20" s="280"/>
      <c r="O20" s="44" t="s">
        <v>179</v>
      </c>
      <c r="S20" s="45"/>
      <c r="T20" s="46"/>
      <c r="U20" s="47">
        <v>1</v>
      </c>
      <c r="V20" s="71" t="str">
        <f>IF(OR('1ª FASE  - ELIMINATÓRIAS'!I19="",'1ª FASE  - ELIMINATÓRIAS'!I20=""),"",'1ª FASE  - ELIMINATÓRIAS'!C146)</f>
        <v/>
      </c>
      <c r="W20" s="71">
        <f>SUM(Q35,Q40,Q49,Q58,Q66,Q75,Q83)</f>
        <v>0</v>
      </c>
      <c r="X20" s="71">
        <f>SUM(H35,H40,H49,H58,H66,H75,H83)</f>
        <v>0</v>
      </c>
      <c r="Y20" s="71">
        <f>SUM(F35,F40,F49,F58,F66,F75,F83)</f>
        <v>0</v>
      </c>
      <c r="Z20" s="71">
        <f t="shared" ref="Z20:Z26" si="0">X20-Y20</f>
        <v>0</v>
      </c>
      <c r="AA20" s="71">
        <f>(W20*10^10)+((Z20+5000)*10^6)+(X20*10)+U20</f>
        <v>5000000001</v>
      </c>
      <c r="AB20" s="71">
        <f t="shared" ref="AB20:AB27" si="1">LARGE($AA$20:$AA$27,U20)</f>
        <v>5000000008</v>
      </c>
      <c r="AC20" s="105">
        <f>MATCH(AB20,$AA$20:$AA$27,0)</f>
        <v>8</v>
      </c>
      <c r="AD20" s="45"/>
      <c r="AE20" s="45"/>
      <c r="AF20" s="46"/>
      <c r="AG20" s="46"/>
      <c r="AH20" s="46"/>
    </row>
    <row r="21" spans="3:34">
      <c r="D21" s="53" t="s">
        <v>5</v>
      </c>
      <c r="E21" s="69" t="str">
        <f t="shared" ref="E21:E27" si="2">VLOOKUP(AC21,$U$20:$AB$27,2)</f>
        <v/>
      </c>
      <c r="F21" s="255">
        <f t="shared" ref="F21:F27" si="3">VLOOKUP(AC21,$U$20:$AB$27,3)</f>
        <v>0</v>
      </c>
      <c r="G21" s="256"/>
      <c r="H21" s="257">
        <f t="shared" ref="H21:H27" si="4">VLOOKUP(AC21,$U$20:$AB$27,4)</f>
        <v>0</v>
      </c>
      <c r="I21" s="258"/>
      <c r="J21" s="257">
        <f t="shared" ref="J21:J27" si="5">VLOOKUP(AC21,$U$20:$AB$27,5)</f>
        <v>0</v>
      </c>
      <c r="K21" s="258"/>
      <c r="L21" s="257">
        <f t="shared" ref="L21:L27" si="6">VLOOKUP(AC21,$U$20:$AB$27,6)</f>
        <v>0</v>
      </c>
      <c r="M21" s="281"/>
      <c r="O21" s="44" t="s">
        <v>175</v>
      </c>
      <c r="S21" s="45"/>
      <c r="T21" s="46"/>
      <c r="U21" s="47">
        <v>2</v>
      </c>
      <c r="V21" s="71" t="str">
        <f>IF(OR('1ª FASE  - ELIMINATÓRIAS'!I34="",'1ª FASE  - ELIMINATÓRIAS'!I35=""),"",'1ª FASE  - ELIMINATÓRIAS'!C130)</f>
        <v/>
      </c>
      <c r="W21" s="71">
        <f>SUM(Q34,Q41,Q48,Q59,Q67,Q74,C83)</f>
        <v>0</v>
      </c>
      <c r="X21" s="71">
        <f>SUM(H34,H41,H48,H59,H67,H74,F83)</f>
        <v>0</v>
      </c>
      <c r="Y21" s="71">
        <f>SUM(F34,F41,F48,F59,F67,F74,H83)</f>
        <v>0</v>
      </c>
      <c r="Z21" s="71">
        <f t="shared" si="0"/>
        <v>0</v>
      </c>
      <c r="AA21" s="71">
        <f t="shared" ref="AA21:AA27" si="7">(W21*10^10)+((Z21+5000)*10^6)+(X21*10)+U21</f>
        <v>5000000002</v>
      </c>
      <c r="AB21" s="71">
        <f t="shared" si="1"/>
        <v>5000000007</v>
      </c>
      <c r="AC21" s="105">
        <f t="shared" ref="AC21:AC27" si="8">MATCH(AB21,$AA$20:$AA$27,0)</f>
        <v>7</v>
      </c>
      <c r="AD21" s="45"/>
      <c r="AE21" s="45"/>
      <c r="AF21" s="46"/>
      <c r="AG21" s="46"/>
      <c r="AH21" s="46"/>
    </row>
    <row r="22" spans="3:34">
      <c r="D22" s="53" t="s">
        <v>6</v>
      </c>
      <c r="E22" s="69" t="str">
        <f t="shared" si="2"/>
        <v/>
      </c>
      <c r="F22" s="255">
        <f t="shared" si="3"/>
        <v>0</v>
      </c>
      <c r="G22" s="256"/>
      <c r="H22" s="257">
        <f t="shared" si="4"/>
        <v>0</v>
      </c>
      <c r="I22" s="258"/>
      <c r="J22" s="257">
        <f t="shared" si="5"/>
        <v>0</v>
      </c>
      <c r="K22" s="258"/>
      <c r="L22" s="257">
        <f t="shared" si="6"/>
        <v>0</v>
      </c>
      <c r="M22" s="281"/>
      <c r="O22" s="44" t="s">
        <v>307</v>
      </c>
      <c r="S22" s="45"/>
      <c r="T22" s="46"/>
      <c r="U22" s="47">
        <v>3</v>
      </c>
      <c r="V22" s="71" t="str">
        <f>IF(OR('1ª FASE  - ELIMINATÓRIAS'!I42="",'1ª FASE  - ELIMINATÓRIAS'!I41=""),"",'1ª FASE  - ELIMINATÓRIAS'!C114)</f>
        <v/>
      </c>
      <c r="W22" s="71">
        <f>SUM(Q33,Q42,Q51,Q56,C67,C75,Q82)</f>
        <v>0</v>
      </c>
      <c r="X22" s="71">
        <f>SUM(H33,H42,H51,H56,F67,F75,H82)</f>
        <v>0</v>
      </c>
      <c r="Y22" s="71">
        <f>SUM(F33,F42,F51,F56,H67,H75,F82)</f>
        <v>0</v>
      </c>
      <c r="Z22" s="71">
        <f t="shared" si="0"/>
        <v>0</v>
      </c>
      <c r="AA22" s="71">
        <f t="shared" si="7"/>
        <v>5000000003</v>
      </c>
      <c r="AB22" s="71">
        <f t="shared" si="1"/>
        <v>5000000006</v>
      </c>
      <c r="AC22" s="105">
        <f t="shared" si="8"/>
        <v>6</v>
      </c>
      <c r="AD22" s="45"/>
      <c r="AE22" s="45"/>
      <c r="AF22" s="46"/>
      <c r="AG22" s="46"/>
      <c r="AH22" s="46"/>
    </row>
    <row r="23" spans="3:34">
      <c r="D23" s="53" t="s">
        <v>7</v>
      </c>
      <c r="E23" s="69" t="str">
        <f t="shared" si="2"/>
        <v/>
      </c>
      <c r="F23" s="255">
        <f t="shared" si="3"/>
        <v>0</v>
      </c>
      <c r="G23" s="256"/>
      <c r="H23" s="257">
        <f t="shared" si="4"/>
        <v>0</v>
      </c>
      <c r="I23" s="258"/>
      <c r="J23" s="257">
        <f t="shared" si="5"/>
        <v>0</v>
      </c>
      <c r="K23" s="258"/>
      <c r="L23" s="257">
        <f t="shared" si="6"/>
        <v>0</v>
      </c>
      <c r="M23" s="281"/>
      <c r="O23" s="44" t="s">
        <v>308</v>
      </c>
      <c r="S23" s="45"/>
      <c r="T23" s="46"/>
      <c r="U23" s="47">
        <v>4</v>
      </c>
      <c r="V23" s="71" t="str">
        <f>IF(OR('1ª FASE  - ELIMINATÓRIAS'!I50="",'1ª FASE  - ELIMINATÓRIAS'!I49=""),"",'1ª FASE  - ELIMINATÓRIAS'!C98)</f>
        <v/>
      </c>
      <c r="W23" s="71">
        <f>SUM(Q32,Q43,Q50,Q57,C66,C74,C82)</f>
        <v>0</v>
      </c>
      <c r="X23" s="71">
        <f>SUM(H32,H43,H50,H57,F66,F74,F82)</f>
        <v>0</v>
      </c>
      <c r="Y23" s="71">
        <f>SUM(F32,F43,F50,F57,H66,H74,H82)</f>
        <v>0</v>
      </c>
      <c r="Z23" s="71">
        <f t="shared" si="0"/>
        <v>0</v>
      </c>
      <c r="AA23" s="71">
        <f t="shared" si="7"/>
        <v>5000000004</v>
      </c>
      <c r="AB23" s="71">
        <f t="shared" si="1"/>
        <v>5000000005</v>
      </c>
      <c r="AC23" s="105">
        <f t="shared" si="8"/>
        <v>5</v>
      </c>
      <c r="AD23" s="45"/>
      <c r="AE23" s="45"/>
      <c r="AF23" s="46"/>
      <c r="AG23" s="46"/>
      <c r="AH23" s="46"/>
    </row>
    <row r="24" spans="3:34">
      <c r="D24" s="54" t="s">
        <v>8</v>
      </c>
      <c r="E24" s="66" t="str">
        <f t="shared" si="2"/>
        <v/>
      </c>
      <c r="F24" s="223">
        <f t="shared" si="3"/>
        <v>0</v>
      </c>
      <c r="G24" s="223"/>
      <c r="H24" s="279">
        <f t="shared" si="4"/>
        <v>0</v>
      </c>
      <c r="I24" s="279"/>
      <c r="J24" s="279">
        <f t="shared" si="5"/>
        <v>0</v>
      </c>
      <c r="K24" s="279"/>
      <c r="L24" s="279">
        <f t="shared" si="6"/>
        <v>0</v>
      </c>
      <c r="M24" s="282"/>
      <c r="O24" s="44" t="s">
        <v>178</v>
      </c>
      <c r="S24" s="45"/>
      <c r="T24" s="46"/>
      <c r="U24" s="47">
        <v>5</v>
      </c>
      <c r="V24" s="71" t="str">
        <f>IF(OR('1ª FASE  - ELIMINATÓRIAS'!I58="",'1ª FASE  - ELIMINATÓRIAS'!I57=""),"",'1ª FASE  - ELIMINATÓRIAS'!C82)</f>
        <v/>
      </c>
      <c r="W24" s="71">
        <f>SUM(C35,C43,C51,C59,Q64,Q73,Q81)</f>
        <v>0</v>
      </c>
      <c r="X24" s="71">
        <f>SUM(F35,F43,F51,F59,H64,H73,H81)</f>
        <v>0</v>
      </c>
      <c r="Y24" s="71">
        <f>SUM(H35,H43,H51,H59,F64,F73,F81)</f>
        <v>0</v>
      </c>
      <c r="Z24" s="71">
        <f t="shared" si="0"/>
        <v>0</v>
      </c>
      <c r="AA24" s="71">
        <f t="shared" si="7"/>
        <v>5000000005</v>
      </c>
      <c r="AB24" s="71">
        <f t="shared" si="1"/>
        <v>5000000004</v>
      </c>
      <c r="AC24" s="105">
        <f t="shared" si="8"/>
        <v>4</v>
      </c>
      <c r="AD24" s="45"/>
      <c r="AE24" s="45"/>
      <c r="AF24" s="46"/>
      <c r="AG24" s="46"/>
      <c r="AH24" s="46"/>
    </row>
    <row r="25" spans="3:34">
      <c r="D25" s="54" t="s">
        <v>9</v>
      </c>
      <c r="E25" s="66" t="str">
        <f t="shared" si="2"/>
        <v/>
      </c>
      <c r="F25" s="223">
        <f t="shared" si="3"/>
        <v>0</v>
      </c>
      <c r="G25" s="223"/>
      <c r="H25" s="279">
        <f t="shared" si="4"/>
        <v>0</v>
      </c>
      <c r="I25" s="279"/>
      <c r="J25" s="279">
        <f t="shared" si="5"/>
        <v>0</v>
      </c>
      <c r="K25" s="279"/>
      <c r="L25" s="279">
        <f t="shared" si="6"/>
        <v>0</v>
      </c>
      <c r="M25" s="282"/>
      <c r="S25" s="45"/>
      <c r="T25" s="46"/>
      <c r="U25" s="47">
        <v>6</v>
      </c>
      <c r="V25" s="71" t="str">
        <f>IF(OR('1ª FASE  - ELIMINATÓRIAS'!I66="",'1ª FASE  - ELIMINATÓRIAS'!I65=""),"",'1ª FASE  - ELIMINATÓRIAS'!C66)</f>
        <v/>
      </c>
      <c r="W25" s="71">
        <f>SUM(C34,C42,C50,C58,Q65,Q72,C81)</f>
        <v>0</v>
      </c>
      <c r="X25" s="71">
        <f>SUM(F34,F42,F50,F58,H65,H72,F81)</f>
        <v>0</v>
      </c>
      <c r="Y25" s="71">
        <f>SUM(H34,H42,H50,H58,F65,F72,H81)</f>
        <v>0</v>
      </c>
      <c r="Z25" s="71">
        <f t="shared" si="0"/>
        <v>0</v>
      </c>
      <c r="AA25" s="71">
        <f t="shared" si="7"/>
        <v>5000000006</v>
      </c>
      <c r="AB25" s="71">
        <f t="shared" si="1"/>
        <v>5000000003</v>
      </c>
      <c r="AC25" s="105">
        <f t="shared" si="8"/>
        <v>3</v>
      </c>
      <c r="AD25" s="45"/>
      <c r="AE25" s="45"/>
      <c r="AF25" s="46"/>
      <c r="AG25" s="46"/>
      <c r="AH25" s="46"/>
    </row>
    <row r="26" spans="3:34">
      <c r="D26" s="54" t="s">
        <v>10</v>
      </c>
      <c r="E26" s="66" t="str">
        <f t="shared" si="2"/>
        <v/>
      </c>
      <c r="F26" s="223">
        <f t="shared" si="3"/>
        <v>0</v>
      </c>
      <c r="G26" s="223"/>
      <c r="H26" s="279">
        <f t="shared" si="4"/>
        <v>0</v>
      </c>
      <c r="I26" s="279"/>
      <c r="J26" s="279">
        <f t="shared" si="5"/>
        <v>0</v>
      </c>
      <c r="K26" s="279"/>
      <c r="L26" s="279">
        <f t="shared" si="6"/>
        <v>0</v>
      </c>
      <c r="M26" s="282"/>
      <c r="S26" s="45"/>
      <c r="T26" s="46"/>
      <c r="U26" s="47">
        <v>7</v>
      </c>
      <c r="V26" s="71" t="str">
        <f>IF(OR('1ª FASE  - ELIMINATÓRIAS'!I70="",'1ª FASE  - ELIMINATÓRIAS'!I69=""),"",'1ª FASE  - ELIMINATÓRIAS'!C50)</f>
        <v/>
      </c>
      <c r="W26" s="71">
        <f>SUM(C33,C41,C49,C57,C65,C73,Q80,)</f>
        <v>0</v>
      </c>
      <c r="X26" s="71">
        <f>SUM(F33,F41,F49,F57,F65,F73,H80)</f>
        <v>0</v>
      </c>
      <c r="Y26" s="71">
        <f>SUM(H33,H41,H49,H57,H65,H73,F80)</f>
        <v>0</v>
      </c>
      <c r="Z26" s="71">
        <f t="shared" si="0"/>
        <v>0</v>
      </c>
      <c r="AA26" s="71">
        <f t="shared" si="7"/>
        <v>5000000007</v>
      </c>
      <c r="AB26" s="71">
        <f t="shared" si="1"/>
        <v>5000000002</v>
      </c>
      <c r="AC26" s="105">
        <f>MATCH(AB26,$AA$20:$AA$27,0)</f>
        <v>2</v>
      </c>
      <c r="AD26" s="45"/>
      <c r="AE26" s="45"/>
      <c r="AF26" s="46"/>
      <c r="AG26" s="46"/>
      <c r="AH26" s="46"/>
    </row>
    <row r="27" spans="3:34" ht="15.75" thickBot="1">
      <c r="D27" s="74" t="s">
        <v>11</v>
      </c>
      <c r="E27" s="75" t="str">
        <f t="shared" si="2"/>
        <v/>
      </c>
      <c r="F27" s="225">
        <f t="shared" si="3"/>
        <v>0</v>
      </c>
      <c r="G27" s="225"/>
      <c r="H27" s="269">
        <f t="shared" si="4"/>
        <v>0</v>
      </c>
      <c r="I27" s="269"/>
      <c r="J27" s="269">
        <f t="shared" si="5"/>
        <v>0</v>
      </c>
      <c r="K27" s="269"/>
      <c r="L27" s="269">
        <f t="shared" si="6"/>
        <v>0</v>
      </c>
      <c r="M27" s="270"/>
      <c r="S27" s="45"/>
      <c r="T27" s="46"/>
      <c r="U27" s="47">
        <v>8</v>
      </c>
      <c r="V27" s="71" t="str">
        <f>IF(OR('1ª FASE  - ELIMINATÓRIAS'!I20="",'1ª FASE  - ELIMINATÓRIAS'!I19=""),"",'1ª FASE  - ELIMINATÓRIAS'!C19)</f>
        <v/>
      </c>
      <c r="W27" s="71">
        <f>SUM(C32,C40,C48,C56,C64,C72,C80)</f>
        <v>0</v>
      </c>
      <c r="X27" s="71">
        <f>SUM(F32,F40,F48,F56,F64,F72,F80)</f>
        <v>0</v>
      </c>
      <c r="Y27" s="71">
        <f>SUM(H32,H40,H48,H56,H64,H72,H80)</f>
        <v>0</v>
      </c>
      <c r="Z27" s="71">
        <f>X27-Y27</f>
        <v>0</v>
      </c>
      <c r="AA27" s="71">
        <f t="shared" si="7"/>
        <v>5000000008</v>
      </c>
      <c r="AB27" s="71">
        <f t="shared" si="1"/>
        <v>5000000001</v>
      </c>
      <c r="AC27" s="105">
        <f t="shared" si="8"/>
        <v>1</v>
      </c>
      <c r="AD27" s="45"/>
      <c r="AE27" s="45"/>
      <c r="AF27" s="46"/>
      <c r="AG27" s="46"/>
      <c r="AH27" s="46"/>
    </row>
    <row r="28" spans="3:34" ht="15.75" thickBot="1">
      <c r="S28" s="45"/>
      <c r="T28" s="46"/>
      <c r="U28" s="45"/>
      <c r="V28" s="71"/>
      <c r="W28" s="71"/>
      <c r="X28" s="71"/>
      <c r="Y28" s="71"/>
      <c r="Z28" s="71"/>
      <c r="AA28" s="71"/>
      <c r="AB28" s="71"/>
      <c r="AC28" s="71"/>
      <c r="AD28" s="45"/>
      <c r="AE28" s="45"/>
      <c r="AF28" s="46"/>
      <c r="AG28" s="46"/>
      <c r="AH28" s="46"/>
    </row>
    <row r="29" spans="3:34">
      <c r="D29" s="227" t="s">
        <v>133</v>
      </c>
      <c r="E29" s="228"/>
      <c r="F29" s="228"/>
      <c r="G29" s="228"/>
      <c r="H29" s="228"/>
      <c r="I29" s="228"/>
      <c r="J29" s="228"/>
      <c r="K29" s="228"/>
      <c r="L29" s="228"/>
      <c r="M29" s="228"/>
      <c r="N29" s="228"/>
      <c r="O29" s="228"/>
      <c r="P29" s="229"/>
      <c r="S29" s="45"/>
      <c r="T29" s="46"/>
      <c r="U29" s="45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</row>
    <row r="30" spans="3:34" ht="15.75" thickBot="1">
      <c r="D30" s="230"/>
      <c r="E30" s="231"/>
      <c r="F30" s="231"/>
      <c r="G30" s="231"/>
      <c r="H30" s="231"/>
      <c r="I30" s="231"/>
      <c r="J30" s="231"/>
      <c r="K30" s="231"/>
      <c r="L30" s="231"/>
      <c r="M30" s="231"/>
      <c r="N30" s="231"/>
      <c r="O30" s="231"/>
      <c r="P30" s="232"/>
      <c r="S30" s="45"/>
      <c r="T30" s="46"/>
      <c r="U30" s="45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</row>
    <row r="31" spans="3:34">
      <c r="S31" s="45"/>
      <c r="T31" s="45"/>
      <c r="U31" s="45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</row>
    <row r="32" spans="3:34">
      <c r="C32" s="45" t="str">
        <f>IF(OR(F32="",H32=""),"",IF(F32=H32,1,IF(F32&lt;H32,0,IF(F32-H32&lt;10,2,IF(F32&gt;H32,3,SE)))))</f>
        <v/>
      </c>
      <c r="D32" s="234" t="str">
        <f>V27</f>
        <v/>
      </c>
      <c r="E32" s="235"/>
      <c r="F32" s="76"/>
      <c r="G32" s="65" t="s">
        <v>17</v>
      </c>
      <c r="H32" s="77"/>
      <c r="I32" s="207" t="str">
        <f>V23</f>
        <v/>
      </c>
      <c r="J32" s="207"/>
      <c r="K32" s="207"/>
      <c r="L32" s="207"/>
      <c r="M32" s="207"/>
      <c r="N32" s="207"/>
      <c r="O32" s="207"/>
      <c r="P32" s="207"/>
      <c r="Q32" s="45" t="str">
        <f>IF(OR(H32="",F32=""),"",IF(H32=F32,1,IF(H32&lt;F32,0,IF(H32-F32&lt;10,2,IF(H32&gt;F32,3,SE)))))</f>
        <v/>
      </c>
      <c r="S32" s="45"/>
      <c r="T32" s="45"/>
      <c r="U32" s="45"/>
      <c r="V32" s="46"/>
      <c r="W32" s="46"/>
      <c r="X32" s="46"/>
      <c r="Y32" s="46"/>
      <c r="Z32" s="46"/>
      <c r="AA32" s="46"/>
      <c r="AB32" s="46"/>
      <c r="AC32" s="46"/>
      <c r="AD32" s="46"/>
      <c r="AE32" s="46"/>
      <c r="AF32" s="46"/>
      <c r="AG32" s="46"/>
      <c r="AH32" s="46"/>
    </row>
    <row r="33" spans="3:34">
      <c r="C33" s="45" t="str">
        <f>IF(OR(F33="",H33=""),"",IF(F33=H33,1,IF(F33&lt;H33,0,IF(F33-H33&lt;10,2,IF(F33&gt;H33,3,SE)))))</f>
        <v/>
      </c>
      <c r="D33" s="234" t="str">
        <f>V26</f>
        <v/>
      </c>
      <c r="E33" s="235"/>
      <c r="F33" s="76"/>
      <c r="G33" s="65" t="s">
        <v>17</v>
      </c>
      <c r="H33" s="77"/>
      <c r="I33" s="207" t="str">
        <f>V22</f>
        <v/>
      </c>
      <c r="J33" s="207"/>
      <c r="K33" s="207"/>
      <c r="L33" s="207"/>
      <c r="M33" s="207"/>
      <c r="N33" s="207"/>
      <c r="O33" s="207"/>
      <c r="P33" s="207"/>
      <c r="Q33" s="45" t="str">
        <f>IF(OR(H33="",F33=""),"",IF(H33=F33,1,IF(H33&lt;F33,0,IF(H33-F33&lt;10,2,IF(H33&gt;F33,3,SE)))))</f>
        <v/>
      </c>
      <c r="S33" s="45"/>
      <c r="T33" s="45"/>
      <c r="U33" s="45"/>
      <c r="V33" s="46"/>
      <c r="W33" s="46"/>
      <c r="X33" s="46"/>
      <c r="Y33" s="46"/>
      <c r="Z33" s="46"/>
      <c r="AA33" s="46"/>
      <c r="AB33" s="46"/>
      <c r="AC33" s="46"/>
      <c r="AD33" s="46"/>
      <c r="AE33" s="46"/>
      <c r="AF33" s="46"/>
      <c r="AG33" s="46"/>
      <c r="AH33" s="46"/>
    </row>
    <row r="34" spans="3:34">
      <c r="C34" s="45" t="str">
        <f>IF(OR(F34="",H34=""),"",IF(F34=H34,1,IF(F34&lt;H34,0,IF(F34-H34&lt;10,2,IF(F34&gt;H34,3,SE)))))</f>
        <v/>
      </c>
      <c r="D34" s="234" t="str">
        <f>V25</f>
        <v/>
      </c>
      <c r="E34" s="235"/>
      <c r="F34" s="76"/>
      <c r="G34" s="65" t="s">
        <v>17</v>
      </c>
      <c r="H34" s="77"/>
      <c r="I34" s="207" t="str">
        <f>V21</f>
        <v/>
      </c>
      <c r="J34" s="207"/>
      <c r="K34" s="207"/>
      <c r="L34" s="207"/>
      <c r="M34" s="207"/>
      <c r="N34" s="207"/>
      <c r="O34" s="207"/>
      <c r="P34" s="207"/>
      <c r="Q34" s="45" t="str">
        <f>IF(OR(H34="",F34=""),"",IF(H34=F34,1,IF(H34&lt;F34,0,IF(H34-F34&lt;10,2,IF(H34&gt;F34,3,SE)))))</f>
        <v/>
      </c>
      <c r="S34" s="46"/>
      <c r="T34" s="46"/>
      <c r="U34" s="45"/>
      <c r="V34" s="46"/>
      <c r="W34" s="46"/>
      <c r="X34" s="46"/>
      <c r="Y34" s="46"/>
      <c r="Z34" s="46"/>
      <c r="AA34" s="46"/>
      <c r="AB34" s="46"/>
      <c r="AC34" s="46"/>
      <c r="AD34" s="46"/>
      <c r="AE34" s="46"/>
      <c r="AF34" s="46"/>
      <c r="AG34" s="46"/>
      <c r="AH34" s="46"/>
    </row>
    <row r="35" spans="3:34">
      <c r="C35" s="45" t="str">
        <f>IF(OR(F35="",H35=""),"",IF(F35=H35,1,IF(F35&lt;H35,0,IF(F35-H35&lt;10,2,IF(F35&gt;H35,3,SE)))))</f>
        <v/>
      </c>
      <c r="D35" s="234" t="str">
        <f>V24</f>
        <v/>
      </c>
      <c r="E35" s="235"/>
      <c r="F35" s="76"/>
      <c r="G35" s="65" t="s">
        <v>17</v>
      </c>
      <c r="H35" s="77"/>
      <c r="I35" s="207" t="str">
        <f>V20</f>
        <v/>
      </c>
      <c r="J35" s="207"/>
      <c r="K35" s="207"/>
      <c r="L35" s="207"/>
      <c r="M35" s="207"/>
      <c r="N35" s="207"/>
      <c r="O35" s="207"/>
      <c r="P35" s="207"/>
      <c r="Q35" s="45" t="str">
        <f>IF(OR(H35="",F35=""),"",IF(H35=F35,1,IF(H35&lt;F35,0,IF(H35-F35&lt;10,2,IF(H35&gt;F35,3,SE)))))</f>
        <v/>
      </c>
      <c r="U35" s="45"/>
      <c r="V35" s="46"/>
      <c r="W35" s="46"/>
      <c r="X35" s="46"/>
      <c r="Y35" s="46"/>
      <c r="Z35" s="46"/>
      <c r="AA35" s="46"/>
      <c r="AB35" s="46"/>
      <c r="AC35" s="46"/>
      <c r="AD35" s="46"/>
      <c r="AE35" s="46"/>
      <c r="AF35" s="46"/>
      <c r="AG35" s="46"/>
      <c r="AH35" s="46"/>
    </row>
    <row r="36" spans="3:34" ht="15.75" thickBot="1">
      <c r="C36" s="45" t="str">
        <f>IF(OR(F36="",H36=""),"",IF(F36=H36,1,IF(F36&lt;H36,0,IF(F36-H36&lt;10,2,IF(F36&gt;H36,3,SE)))))</f>
        <v/>
      </c>
      <c r="Q36" s="45" t="str">
        <f>IF(OR(H36="",F36=""),"",IF(H36=F36,1,IF(H36&lt;F36,0,IF(H36-F36&lt;10,2,IF(H36&gt;F36,3,SE)))))</f>
        <v/>
      </c>
      <c r="U36" s="45"/>
      <c r="V36" s="45"/>
      <c r="W36" s="45"/>
      <c r="X36" s="45"/>
      <c r="Y36" s="45"/>
      <c r="Z36" s="45"/>
      <c r="AA36" s="45"/>
      <c r="AB36" s="45"/>
      <c r="AC36" s="45"/>
    </row>
    <row r="37" spans="3:34" ht="15" customHeight="1">
      <c r="C37" s="45" t="str">
        <f>IF(OR(F37="",H37=""),"",IF(F37=H37,1,IF(F37&lt;H37,0,IF(F37-H37&lt;10,2,IF(F37&gt;H37,3,SE)))))</f>
        <v/>
      </c>
      <c r="D37" s="217" t="s">
        <v>135</v>
      </c>
      <c r="E37" s="218"/>
      <c r="F37" s="218"/>
      <c r="G37" s="218"/>
      <c r="H37" s="218"/>
      <c r="I37" s="218"/>
      <c r="J37" s="218"/>
      <c r="K37" s="218"/>
      <c r="L37" s="218"/>
      <c r="M37" s="218"/>
      <c r="N37" s="218"/>
      <c r="O37" s="218"/>
      <c r="P37" s="219"/>
      <c r="Q37" s="45" t="str">
        <f>IF(OR(H37="",F37=""),"",IF(H37=F37,1,IF(H37&lt;F37,0,IF(H37-F37&lt;10,2,IF(H37&gt;F37,3,SE)))))</f>
        <v/>
      </c>
      <c r="U37" s="45"/>
      <c r="V37" s="45"/>
      <c r="W37" s="45"/>
      <c r="X37" s="45"/>
      <c r="Y37" s="45"/>
      <c r="Z37" s="45"/>
      <c r="AA37" s="45"/>
      <c r="AB37" s="45"/>
      <c r="AC37" s="45"/>
    </row>
    <row r="38" spans="3:34" ht="15" customHeight="1" thickBot="1">
      <c r="C38" s="45" t="str">
        <f>IF(OR(F38="",H38=""),"",IF(F38=H38,1,IF(F38&lt;H38,0,IF(F38-H38&lt;10,2,IF(F38&gt;H38,3,SE)))))</f>
        <v/>
      </c>
      <c r="D38" s="220"/>
      <c r="E38" s="221"/>
      <c r="F38" s="221"/>
      <c r="G38" s="221"/>
      <c r="H38" s="221"/>
      <c r="I38" s="221"/>
      <c r="J38" s="221"/>
      <c r="K38" s="221"/>
      <c r="L38" s="221"/>
      <c r="M38" s="221"/>
      <c r="N38" s="221"/>
      <c r="O38" s="221"/>
      <c r="P38" s="222"/>
      <c r="Q38" s="45" t="str">
        <f>IF(OR(H38="",F38=""),"",IF(H38=F38,1,IF(H38&lt;F38,0,IF(H38-F38&lt;10,2,IF(H38&gt;F38,3,SE)))))</f>
        <v/>
      </c>
      <c r="U38" s="45"/>
      <c r="V38" s="45"/>
      <c r="W38" s="45"/>
      <c r="X38" s="45"/>
      <c r="Y38" s="45"/>
      <c r="Z38" s="45"/>
      <c r="AA38" s="45"/>
      <c r="AB38" s="45"/>
      <c r="AC38" s="45"/>
    </row>
    <row r="39" spans="3:34">
      <c r="C39" s="45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T39" s="46"/>
      <c r="U39" s="45"/>
      <c r="V39" s="45"/>
      <c r="W39" s="45"/>
      <c r="X39" s="45"/>
      <c r="Y39" s="45"/>
      <c r="Z39" s="45"/>
      <c r="AA39" s="45"/>
      <c r="AB39" s="45"/>
      <c r="AC39" s="45"/>
    </row>
    <row r="40" spans="3:34">
      <c r="C40" s="45" t="str">
        <f>IF(OR(F40="",H40=""),"",IF(F40=H40,1,IF(F40&lt;H40,0,IF(F40-H40&lt;10,2,IF(F40&gt;H40,3,SE)))))</f>
        <v/>
      </c>
      <c r="D40" s="207" t="str">
        <f>V27</f>
        <v/>
      </c>
      <c r="E40" s="207"/>
      <c r="F40" s="77"/>
      <c r="G40" s="58" t="s">
        <v>17</v>
      </c>
      <c r="H40" s="76"/>
      <c r="I40" s="207" t="str">
        <f>V20</f>
        <v/>
      </c>
      <c r="J40" s="207"/>
      <c r="K40" s="207"/>
      <c r="L40" s="207"/>
      <c r="M40" s="207"/>
      <c r="N40" s="207"/>
      <c r="O40" s="207"/>
      <c r="P40" s="207"/>
      <c r="Q40" s="45" t="str">
        <f>IF(OR(H40="",F40=""),"",IF(H40=F40,1,IF(H40&lt;F40,0,IF(H40-F40&lt;10,2,IF(H40&gt;F40,3,SE)))))</f>
        <v/>
      </c>
      <c r="T40" s="46"/>
      <c r="U40" s="45"/>
      <c r="V40" s="45"/>
      <c r="W40" s="45"/>
      <c r="X40" s="45"/>
      <c r="Y40" s="45"/>
      <c r="Z40" s="45"/>
      <c r="AA40" s="45"/>
      <c r="AB40" s="45"/>
      <c r="AC40" s="45"/>
    </row>
    <row r="41" spans="3:34">
      <c r="C41" s="45" t="str">
        <f>IF(OR(F41="",H41=""),"",IF(F41=H41,1,IF(F41&lt;H41,0,IF(F41-H41&lt;10,2,IF(F41&gt;H41,3,SE)))))</f>
        <v/>
      </c>
      <c r="D41" s="207" t="str">
        <f>V26</f>
        <v/>
      </c>
      <c r="E41" s="207"/>
      <c r="F41" s="76"/>
      <c r="G41" s="58" t="s">
        <v>17</v>
      </c>
      <c r="H41" s="77"/>
      <c r="I41" s="207" t="str">
        <f>V21</f>
        <v/>
      </c>
      <c r="J41" s="207"/>
      <c r="K41" s="207"/>
      <c r="L41" s="207"/>
      <c r="M41" s="207"/>
      <c r="N41" s="207"/>
      <c r="O41" s="207"/>
      <c r="P41" s="207"/>
      <c r="Q41" s="45" t="str">
        <f>IF(OR(H41="",F41=""),"",IF(H41=F41,1,IF(H41&lt;F41,0,IF(H41-F41&lt;10,2,IF(H41&gt;F41,3,SE)))))</f>
        <v/>
      </c>
      <c r="T41" s="46"/>
      <c r="U41" s="45"/>
      <c r="V41" s="45"/>
      <c r="W41" s="45"/>
      <c r="X41" s="45"/>
      <c r="Y41" s="45"/>
      <c r="Z41" s="45"/>
      <c r="AA41" s="45"/>
      <c r="AB41" s="45"/>
      <c r="AC41" s="45"/>
    </row>
    <row r="42" spans="3:34">
      <c r="C42" s="45" t="str">
        <f>IF(OR(F42="",H42=""),"",IF(F42=H42,1,IF(F42&lt;H42,0,IF(F42-H42&lt;10,2,IF(F42&gt;H42,3,SE)))))</f>
        <v/>
      </c>
      <c r="D42" s="207" t="str">
        <f>V25</f>
        <v/>
      </c>
      <c r="E42" s="207"/>
      <c r="F42" s="76"/>
      <c r="G42" s="58" t="s">
        <v>17</v>
      </c>
      <c r="H42" s="77"/>
      <c r="I42" s="207" t="str">
        <f>V22</f>
        <v/>
      </c>
      <c r="J42" s="207"/>
      <c r="K42" s="207"/>
      <c r="L42" s="207"/>
      <c r="M42" s="207"/>
      <c r="N42" s="207"/>
      <c r="O42" s="207"/>
      <c r="P42" s="207"/>
      <c r="Q42" s="45" t="str">
        <f>IF(OR(H42="",F42=""),"",IF(H42=F42,1,IF(H42&lt;F42,0,IF(H42-F42&lt;10,2,IF(H42&gt;F42,3,SE)))))</f>
        <v/>
      </c>
      <c r="T42" s="46"/>
      <c r="U42" s="45"/>
      <c r="V42" s="45"/>
      <c r="W42" s="45"/>
      <c r="X42" s="45"/>
      <c r="Y42" s="45"/>
      <c r="Z42" s="45"/>
      <c r="AA42" s="45"/>
      <c r="AB42" s="45"/>
      <c r="AC42" s="45"/>
    </row>
    <row r="43" spans="3:34">
      <c r="C43" s="45" t="str">
        <f>IF(OR(F43="",H43=""),"",IF(F43=H43,1,IF(F43&lt;H43,0,IF(F43-H43&lt;10,2,IF(F43&gt;H43,3,SE)))))</f>
        <v/>
      </c>
      <c r="D43" s="207" t="str">
        <f>V24</f>
        <v/>
      </c>
      <c r="E43" s="207"/>
      <c r="F43" s="76"/>
      <c r="G43" s="58" t="s">
        <v>17</v>
      </c>
      <c r="H43" s="77"/>
      <c r="I43" s="207" t="str">
        <f>V23</f>
        <v/>
      </c>
      <c r="J43" s="207"/>
      <c r="K43" s="207"/>
      <c r="L43" s="207"/>
      <c r="M43" s="207"/>
      <c r="N43" s="207"/>
      <c r="O43" s="207"/>
      <c r="P43" s="207"/>
      <c r="Q43" s="45" t="str">
        <f>IF(OR(H43="",F43=""),"",IF(H43=F43,1,IF(H43&lt;F43,0,IF(H43-F43&lt;10,2,IF(H43&gt;F43,3,SE)))))</f>
        <v/>
      </c>
      <c r="T43" s="46"/>
      <c r="U43" s="45"/>
      <c r="V43" s="45"/>
      <c r="W43" s="45"/>
      <c r="X43" s="45"/>
      <c r="Y43" s="45"/>
      <c r="Z43" s="45"/>
      <c r="AA43" s="45"/>
      <c r="AB43" s="45"/>
      <c r="AC43" s="45"/>
    </row>
    <row r="44" spans="3:34" ht="15.75" thickBot="1">
      <c r="C44" s="45" t="str">
        <f>IF(OR(F44="",H44=""),"",IF(F44=H44,1,IF(F44&lt;H44,0,IF(F44-H44&lt;10,2,IF(F44&gt;H44,3,SE)))))</f>
        <v/>
      </c>
      <c r="Q44" s="45" t="str">
        <f>IF(OR(H44="",F44=""),"",IF(H44=F44,1,IF(H44&lt;F44,0,IF(H44-F44&lt;10,2,IF(H44&gt;F44,3,SE)))))</f>
        <v/>
      </c>
      <c r="T44" s="46"/>
      <c r="U44" s="45"/>
      <c r="V44" s="45"/>
      <c r="W44" s="45"/>
      <c r="X44" s="45"/>
      <c r="Y44" s="45"/>
      <c r="Z44" s="45"/>
      <c r="AA44" s="45"/>
      <c r="AB44" s="45"/>
      <c r="AC44" s="45"/>
    </row>
    <row r="45" spans="3:34">
      <c r="C45" s="45" t="str">
        <f>IF(OR(F45="",H45=""),"",IF(F45=H45,1,IF(F45&lt;H45,0,IF(F45-H45&lt;10,2,IF(F45&gt;H45,3,SE)))))</f>
        <v/>
      </c>
      <c r="D45" s="217" t="s">
        <v>134</v>
      </c>
      <c r="E45" s="218"/>
      <c r="F45" s="218"/>
      <c r="G45" s="218"/>
      <c r="H45" s="218"/>
      <c r="I45" s="218"/>
      <c r="J45" s="218"/>
      <c r="K45" s="218"/>
      <c r="L45" s="218"/>
      <c r="M45" s="218"/>
      <c r="N45" s="218"/>
      <c r="O45" s="218"/>
      <c r="P45" s="219"/>
      <c r="Q45" s="45" t="str">
        <f>IF(OR(H45="",F45=""),"",IF(H45=F45,1,IF(H45&lt;F45,0,IF(H45-F45&lt;10,2,IF(H45&gt;F45,3,SE)))))</f>
        <v/>
      </c>
      <c r="T45" s="46"/>
      <c r="U45" s="45"/>
      <c r="V45" s="45"/>
      <c r="W45" s="45"/>
      <c r="X45" s="45"/>
      <c r="Y45" s="45"/>
      <c r="Z45" s="45"/>
      <c r="AA45" s="45"/>
      <c r="AB45" s="45"/>
      <c r="AC45" s="45"/>
    </row>
    <row r="46" spans="3:34" ht="15.75" thickBot="1">
      <c r="C46" s="45" t="str">
        <f>IF(OR(F46="",H46=""),"",IF(F46=H46,1,IF(F46&lt;H46,0,IF(F46-H46&lt;10,2,IF(F46&gt;H46,3,SE)))))</f>
        <v/>
      </c>
      <c r="D46" s="220"/>
      <c r="E46" s="221"/>
      <c r="F46" s="221"/>
      <c r="G46" s="221"/>
      <c r="H46" s="221"/>
      <c r="I46" s="221"/>
      <c r="J46" s="221"/>
      <c r="K46" s="221"/>
      <c r="L46" s="221"/>
      <c r="M46" s="221"/>
      <c r="N46" s="221"/>
      <c r="O46" s="221"/>
      <c r="P46" s="222"/>
      <c r="Q46" s="45" t="str">
        <f>IF(OR(H46="",F46=""),"",IF(H46=F46,1,IF(H46&lt;F46,0,IF(H46-F46&lt;10,2,IF(H46&gt;F46,3,SE)))))</f>
        <v/>
      </c>
      <c r="T46" s="46"/>
      <c r="U46" s="45"/>
      <c r="V46" s="45"/>
      <c r="W46" s="45"/>
      <c r="X46" s="45"/>
      <c r="Y46" s="45"/>
      <c r="Z46" s="45"/>
      <c r="AA46" s="45"/>
      <c r="AB46" s="45"/>
      <c r="AC46" s="45"/>
    </row>
    <row r="47" spans="3:34">
      <c r="C47" s="45" t="str">
        <f>IF(OR(F47="",H47=""),"",IF(F47=H47,1,IF(F47&lt;H47,0,IF(F47-H47&lt;10,2,IF(F47&gt;H47,3,SE)))))</f>
        <v/>
      </c>
      <c r="Q47" s="45" t="str">
        <f>IF(OR(H47="",F47=""),"",IF(H47=F47,1,IF(H47&lt;F47,0,IF(H47-F47&lt;10,2,IF(H47&gt;F47,3,SE)))))</f>
        <v/>
      </c>
      <c r="T47" s="46"/>
      <c r="U47" s="45"/>
      <c r="V47" s="45"/>
      <c r="W47" s="45"/>
      <c r="X47" s="45"/>
      <c r="Y47" s="45"/>
      <c r="Z47" s="45"/>
      <c r="AA47" s="45"/>
      <c r="AB47" s="45"/>
      <c r="AC47" s="45"/>
    </row>
    <row r="48" spans="3:34">
      <c r="C48" s="45" t="str">
        <f>IF(OR(F48="",H48=""),"",IF(F48=H48,1,IF(F48&lt;H48,0,IF(F48-H48&lt;10,2,IF(F48&gt;H48,3,SE)))))</f>
        <v/>
      </c>
      <c r="D48" s="207" t="str">
        <f>V27</f>
        <v/>
      </c>
      <c r="E48" s="207"/>
      <c r="F48" s="78"/>
      <c r="G48" s="65" t="s">
        <v>17</v>
      </c>
      <c r="H48" s="79"/>
      <c r="I48" s="207" t="str">
        <f>V21</f>
        <v/>
      </c>
      <c r="J48" s="207"/>
      <c r="K48" s="207"/>
      <c r="L48" s="207"/>
      <c r="M48" s="207"/>
      <c r="N48" s="207"/>
      <c r="O48" s="207"/>
      <c r="P48" s="207"/>
      <c r="Q48" s="45" t="str">
        <f>IF(OR(H48="",F48=""),"",IF(H48=F48,1,IF(H48&lt;F48,0,IF(H48-F48&lt;10,2,IF(H48&gt;F48,3,SE)))))</f>
        <v/>
      </c>
      <c r="T48" s="46"/>
      <c r="U48" s="45"/>
      <c r="V48" s="45"/>
      <c r="W48" s="45"/>
      <c r="X48" s="45"/>
      <c r="Y48" s="45"/>
      <c r="Z48" s="45"/>
      <c r="AA48" s="45"/>
      <c r="AB48" s="45"/>
      <c r="AC48" s="45"/>
    </row>
    <row r="49" spans="3:29">
      <c r="C49" s="45" t="str">
        <f>IF(OR(F49="",H49=""),"",IF(F49=H49,1,IF(F49&lt;H49,0,IF(F49-H49&lt;10,2,IF(F49&gt;H49,3,SE)))))</f>
        <v/>
      </c>
      <c r="D49" s="207" t="str">
        <f>V26</f>
        <v/>
      </c>
      <c r="E49" s="207"/>
      <c r="F49" s="77"/>
      <c r="G49" s="65" t="s">
        <v>17</v>
      </c>
      <c r="H49" s="76"/>
      <c r="I49" s="207" t="str">
        <f>V20</f>
        <v/>
      </c>
      <c r="J49" s="207"/>
      <c r="K49" s="207"/>
      <c r="L49" s="207"/>
      <c r="M49" s="207"/>
      <c r="N49" s="207"/>
      <c r="O49" s="207"/>
      <c r="P49" s="207"/>
      <c r="Q49" s="45" t="str">
        <f>IF(OR(H49="",F49=""),"",IF(H49=F49,1,IF(H49&lt;F49,0,IF(H49-F49&lt;10,2,IF(H49&gt;F49,3,SE)))))</f>
        <v/>
      </c>
      <c r="T49" s="46"/>
      <c r="U49" s="45"/>
      <c r="V49" s="45"/>
      <c r="W49" s="45"/>
      <c r="X49" s="45"/>
      <c r="Y49" s="45"/>
      <c r="Z49" s="45"/>
      <c r="AA49" s="45"/>
      <c r="AB49" s="45"/>
      <c r="AC49" s="45"/>
    </row>
    <row r="50" spans="3:29">
      <c r="C50" s="45" t="str">
        <f>IF(OR(F50="",H50=""),"",IF(F50=H50,1,IF(F50&lt;H50,0,IF(F50-H50&lt;10,2,IF(F50&gt;H50,3,SE)))))</f>
        <v/>
      </c>
      <c r="D50" s="234" t="str">
        <f>V25</f>
        <v/>
      </c>
      <c r="E50" s="235"/>
      <c r="F50" s="76"/>
      <c r="G50" s="65" t="s">
        <v>17</v>
      </c>
      <c r="H50" s="77"/>
      <c r="I50" s="207" t="str">
        <f>V23</f>
        <v/>
      </c>
      <c r="J50" s="207"/>
      <c r="K50" s="207"/>
      <c r="L50" s="207"/>
      <c r="M50" s="207"/>
      <c r="N50" s="207"/>
      <c r="O50" s="207"/>
      <c r="P50" s="207"/>
      <c r="Q50" s="45" t="str">
        <f>IF(OR(H50="",F50=""),"",IF(H50=F50,1,IF(H50&lt;F50,0,IF(H50-F50&lt;10,2,IF(H50&gt;F50,3,SE)))))</f>
        <v/>
      </c>
      <c r="T50" s="46"/>
      <c r="U50" s="45"/>
      <c r="V50" s="45"/>
      <c r="W50" s="45"/>
      <c r="X50" s="45"/>
      <c r="Y50" s="45"/>
      <c r="Z50" s="45"/>
      <c r="AA50" s="45"/>
      <c r="AB50" s="45"/>
      <c r="AC50" s="45"/>
    </row>
    <row r="51" spans="3:29">
      <c r="C51" s="45" t="str">
        <f>IF(OR(F51="",H51=""),"",IF(F51=H51,1,IF(F51&lt;H51,0,IF(F51-H51&lt;10,2,IF(F51&gt;H51,3,SE)))))</f>
        <v/>
      </c>
      <c r="D51" s="234" t="str">
        <f>V24</f>
        <v/>
      </c>
      <c r="E51" s="235"/>
      <c r="F51" s="76"/>
      <c r="G51" s="65" t="s">
        <v>17</v>
      </c>
      <c r="H51" s="77"/>
      <c r="I51" s="207" t="str">
        <f>V22</f>
        <v/>
      </c>
      <c r="J51" s="207"/>
      <c r="K51" s="207"/>
      <c r="L51" s="207"/>
      <c r="M51" s="207"/>
      <c r="N51" s="207"/>
      <c r="O51" s="207"/>
      <c r="P51" s="207"/>
      <c r="Q51" s="45" t="str">
        <f>IF(OR(H51="",F51=""),"",IF(H51=F51,1,IF(H51&lt;F51,0,IF(H51-F51&lt;10,2,IF(H51&gt;F51,3,SE)))))</f>
        <v/>
      </c>
      <c r="T51" s="46"/>
      <c r="U51" s="45"/>
      <c r="V51" s="45"/>
      <c r="W51" s="45"/>
      <c r="X51" s="45"/>
      <c r="Y51" s="45"/>
      <c r="Z51" s="45"/>
      <c r="AA51" s="45"/>
      <c r="AB51" s="45"/>
      <c r="AC51" s="45"/>
    </row>
    <row r="52" spans="3:29" ht="15.75" thickBot="1">
      <c r="C52" s="45" t="str">
        <f>IF(OR(F52="",H52=""),"",IF(F52=H52,1,IF(F52&lt;H52,0,IF(F52-H52&lt;10,2,IF(F52&gt;H52,3,SE)))))</f>
        <v/>
      </c>
      <c r="Q52" s="45" t="str">
        <f>IF(OR(H52="",F52=""),"",IF(H52=F52,1,IF(H52&lt;F52,0,IF(H52-F52&lt;10,2,IF(H52&gt;F52,3,SE)))))</f>
        <v/>
      </c>
      <c r="T52" s="46"/>
      <c r="U52" s="45"/>
      <c r="V52" s="45"/>
      <c r="W52" s="45"/>
      <c r="X52" s="45"/>
      <c r="Y52" s="45"/>
      <c r="Z52" s="45"/>
      <c r="AA52" s="45"/>
      <c r="AB52" s="45"/>
      <c r="AC52" s="45"/>
    </row>
    <row r="53" spans="3:29">
      <c r="C53" s="45" t="str">
        <f>IF(OR(F53="",H53=""),"",IF(F53=H53,1,IF(F53&lt;H53,0,IF(F53-H53&lt;10,2,IF(F53&gt;H53,3,SE)))))</f>
        <v/>
      </c>
      <c r="D53" s="217" t="s">
        <v>136</v>
      </c>
      <c r="E53" s="218"/>
      <c r="F53" s="218"/>
      <c r="G53" s="218"/>
      <c r="H53" s="218"/>
      <c r="I53" s="218"/>
      <c r="J53" s="218"/>
      <c r="K53" s="218"/>
      <c r="L53" s="218"/>
      <c r="M53" s="218"/>
      <c r="N53" s="218"/>
      <c r="O53" s="218"/>
      <c r="P53" s="219"/>
      <c r="Q53" s="45" t="str">
        <f>IF(OR(H53="",F53=""),"",IF(H53=F53,1,IF(H53&lt;F53,0,IF(H53-F53&lt;10,2,IF(H53&gt;F53,3,SE)))))</f>
        <v/>
      </c>
      <c r="T53" s="46"/>
      <c r="U53" s="45"/>
      <c r="V53" s="45"/>
      <c r="W53" s="45"/>
      <c r="X53" s="45"/>
      <c r="Y53" s="45"/>
      <c r="Z53" s="45"/>
      <c r="AA53" s="45"/>
      <c r="AB53" s="45"/>
      <c r="AC53" s="45"/>
    </row>
    <row r="54" spans="3:29" ht="15.75" thickBot="1">
      <c r="C54" s="45" t="str">
        <f>IF(OR(F54="",H54=""),"",IF(F54=H54,1,IF(F54&lt;H54,0,IF(F54-H54&lt;10,2,IF(F54&gt;H54,3,SE)))))</f>
        <v/>
      </c>
      <c r="D54" s="220"/>
      <c r="E54" s="221"/>
      <c r="F54" s="221"/>
      <c r="G54" s="221"/>
      <c r="H54" s="221"/>
      <c r="I54" s="221"/>
      <c r="J54" s="221"/>
      <c r="K54" s="221"/>
      <c r="L54" s="221"/>
      <c r="M54" s="221"/>
      <c r="N54" s="221"/>
      <c r="O54" s="221"/>
      <c r="P54" s="222"/>
      <c r="Q54" s="45" t="str">
        <f>IF(OR(H54="",F54=""),"",IF(H54=F54,1,IF(H54&lt;F54,0,IF(H54-F54&lt;10,2,IF(H54&gt;F54,3,SE)))))</f>
        <v/>
      </c>
      <c r="T54" s="46"/>
      <c r="U54" s="45"/>
      <c r="V54" s="45"/>
      <c r="W54" s="45"/>
      <c r="X54" s="45"/>
      <c r="Y54" s="45"/>
      <c r="Z54" s="45"/>
      <c r="AA54" s="45"/>
      <c r="AB54" s="45"/>
      <c r="AC54" s="45"/>
    </row>
    <row r="55" spans="3:29">
      <c r="C55" s="45" t="str">
        <f>IF(OR(F55="",H55=""),"",IF(F55=H55,1,IF(F55&lt;H55,0,IF(F55-H55&lt;10,2,IF(F55&gt;H55,3,SE)))))</f>
        <v/>
      </c>
      <c r="Q55" s="45" t="str">
        <f>IF(OR(H55="",F55=""),"",IF(H55=F55,1,IF(H55&lt;F55,0,IF(H55-F55&lt;10,2,IF(H55&gt;F55,3,SE)))))</f>
        <v/>
      </c>
      <c r="T55" s="46"/>
      <c r="U55" s="45"/>
      <c r="V55" s="45"/>
      <c r="W55" s="45"/>
      <c r="X55" s="45"/>
      <c r="Y55" s="45"/>
      <c r="Z55" s="45"/>
      <c r="AA55" s="45"/>
      <c r="AB55" s="45"/>
      <c r="AC55" s="45"/>
    </row>
    <row r="56" spans="3:29">
      <c r="C56" s="45" t="str">
        <f>IF(OR(F56="",H56=""),"",IF(F56=H56,1,IF(F56&lt;H56,0,IF(F56-H56&lt;10,2,IF(F56&gt;H56,3,SE)))))</f>
        <v/>
      </c>
      <c r="D56" s="207" t="str">
        <f>V27</f>
        <v/>
      </c>
      <c r="E56" s="207"/>
      <c r="F56" s="77"/>
      <c r="G56" s="58" t="s">
        <v>17</v>
      </c>
      <c r="H56" s="76"/>
      <c r="I56" s="207" t="str">
        <f>V22</f>
        <v/>
      </c>
      <c r="J56" s="207"/>
      <c r="K56" s="207"/>
      <c r="L56" s="207"/>
      <c r="M56" s="207"/>
      <c r="N56" s="207"/>
      <c r="O56" s="207"/>
      <c r="P56" s="207"/>
      <c r="Q56" s="45" t="str">
        <f>IF(OR(H56="",F56=""),"",IF(H56=F56,1,IF(H56&lt;F56,0,IF(H56-F56&lt;10,2,IF(H56&gt;F56,3,SE)))))</f>
        <v/>
      </c>
      <c r="T56" s="46"/>
      <c r="U56" s="45"/>
      <c r="V56" s="45"/>
      <c r="W56" s="45"/>
      <c r="X56" s="45"/>
      <c r="Y56" s="45"/>
      <c r="Z56" s="45"/>
      <c r="AA56" s="45"/>
      <c r="AB56" s="45"/>
      <c r="AC56" s="45"/>
    </row>
    <row r="57" spans="3:29">
      <c r="C57" s="45" t="str">
        <f>IF(OR(F57="",H57=""),"",IF(F57=H57,1,IF(F57&lt;H57,0,IF(F57-H57&lt;10,2,IF(F57&gt;H57,3,SE)))))</f>
        <v/>
      </c>
      <c r="D57" s="207" t="str">
        <f>V26</f>
        <v/>
      </c>
      <c r="E57" s="207"/>
      <c r="F57" s="77"/>
      <c r="G57" s="58" t="s">
        <v>17</v>
      </c>
      <c r="H57" s="76"/>
      <c r="I57" s="207" t="str">
        <f>V23</f>
        <v/>
      </c>
      <c r="J57" s="207"/>
      <c r="K57" s="207"/>
      <c r="L57" s="207"/>
      <c r="M57" s="207"/>
      <c r="N57" s="207"/>
      <c r="O57" s="207"/>
      <c r="P57" s="207"/>
      <c r="Q57" s="45" t="str">
        <f>IF(OR(H57="",F57=""),"",IF(H57=F57,1,IF(H57&lt;F57,0,IF(H57-F57&lt;10,2,IF(H57&gt;F57,3,SE)))))</f>
        <v/>
      </c>
      <c r="T57" s="46"/>
      <c r="U57" s="45"/>
      <c r="V57" s="45"/>
      <c r="W57" s="45"/>
      <c r="X57" s="45"/>
      <c r="Y57" s="45"/>
      <c r="Z57" s="45"/>
      <c r="AA57" s="45"/>
      <c r="AB57" s="45"/>
      <c r="AC57" s="45"/>
    </row>
    <row r="58" spans="3:29">
      <c r="C58" s="45" t="str">
        <f>IF(OR(F58="",H58=""),"",IF(F58=H58,1,IF(F58&lt;H58,0,IF(F58-H58&lt;10,2,IF(F58&gt;H58,3,SE)))))</f>
        <v/>
      </c>
      <c r="D58" s="207" t="str">
        <f>V25</f>
        <v/>
      </c>
      <c r="E58" s="207"/>
      <c r="F58" s="76"/>
      <c r="G58" s="58" t="s">
        <v>17</v>
      </c>
      <c r="H58" s="77"/>
      <c r="I58" s="207" t="str">
        <f>V20</f>
        <v/>
      </c>
      <c r="J58" s="207"/>
      <c r="K58" s="207"/>
      <c r="L58" s="207"/>
      <c r="M58" s="207"/>
      <c r="N58" s="207"/>
      <c r="O58" s="207"/>
      <c r="P58" s="207"/>
      <c r="Q58" s="45" t="str">
        <f>IF(OR(H58="",F58=""),"",IF(H58=F58,1,IF(H58&lt;F58,0,IF(H58-F58&lt;10,2,IF(H58&gt;F58,3,SE)))))</f>
        <v/>
      </c>
      <c r="T58" s="46"/>
      <c r="U58" s="45"/>
      <c r="V58" s="45"/>
      <c r="W58" s="45"/>
      <c r="X58" s="45"/>
      <c r="Y58" s="45"/>
      <c r="Z58" s="45"/>
      <c r="AA58" s="45"/>
      <c r="AB58" s="45"/>
      <c r="AC58" s="45"/>
    </row>
    <row r="59" spans="3:29">
      <c r="C59" s="45" t="str">
        <f>IF(OR(F59="",H59=""),"",IF(F59=H59,1,IF(F59&lt;H59,0,IF(F59-H59&lt;10,2,IF(F59&gt;H59,3,SE)))))</f>
        <v/>
      </c>
      <c r="D59" s="207" t="str">
        <f>V24</f>
        <v/>
      </c>
      <c r="E59" s="207"/>
      <c r="F59" s="76"/>
      <c r="G59" s="58" t="s">
        <v>17</v>
      </c>
      <c r="H59" s="77"/>
      <c r="I59" s="207" t="str">
        <f>V21</f>
        <v/>
      </c>
      <c r="J59" s="207"/>
      <c r="K59" s="207"/>
      <c r="L59" s="207"/>
      <c r="M59" s="207"/>
      <c r="N59" s="207"/>
      <c r="O59" s="207"/>
      <c r="P59" s="207"/>
      <c r="Q59" s="45" t="str">
        <f>IF(OR(H59="",F59=""),"",IF(H59=F59,1,IF(H59&lt;F59,0,IF(H59-F59&lt;10,2,IF(H59&gt;F59,3,SE)))))</f>
        <v/>
      </c>
      <c r="U59" s="45"/>
      <c r="V59" s="45"/>
      <c r="W59" s="45"/>
      <c r="X59" s="45"/>
      <c r="Y59" s="45"/>
      <c r="Z59" s="45"/>
      <c r="AA59" s="45"/>
      <c r="AB59" s="45"/>
      <c r="AC59" s="45"/>
    </row>
    <row r="60" spans="3:29" ht="15.75" thickBot="1">
      <c r="C60" s="45" t="str">
        <f>IF(OR(F60="",H60=""),"",IF(F60=H60,1,IF(F60&lt;H60,0,IF(F60-H60&lt;10,2,IF(F60&gt;H60,3,SE)))))</f>
        <v/>
      </c>
      <c r="Q60" s="45" t="str">
        <f>IF(OR(H60="",F60=""),"",IF(H60=F60,1,IF(H60&lt;F60,0,IF(H60-F60&lt;10,2,IF(H60&gt;F60,3,SE)))))</f>
        <v/>
      </c>
      <c r="U60" s="45"/>
      <c r="V60" s="45"/>
      <c r="W60" s="45"/>
      <c r="X60" s="45"/>
      <c r="Y60" s="45"/>
      <c r="Z60" s="45"/>
      <c r="AA60" s="45"/>
      <c r="AB60" s="45"/>
      <c r="AC60" s="45"/>
    </row>
    <row r="61" spans="3:29">
      <c r="C61" s="45" t="str">
        <f>IF(OR(F61="",H61=""),"",IF(F61=H61,1,IF(F61&lt;H61,0,IF(F61-H61&lt;10,2,IF(F61&gt;H61,3,SE)))))</f>
        <v/>
      </c>
      <c r="D61" s="217" t="s">
        <v>137</v>
      </c>
      <c r="E61" s="218"/>
      <c r="F61" s="218"/>
      <c r="G61" s="218"/>
      <c r="H61" s="218"/>
      <c r="I61" s="218"/>
      <c r="J61" s="218"/>
      <c r="K61" s="218"/>
      <c r="L61" s="218"/>
      <c r="M61" s="218"/>
      <c r="N61" s="218"/>
      <c r="O61" s="218"/>
      <c r="P61" s="219"/>
      <c r="Q61" s="45" t="str">
        <f>IF(OR(H61="",F61=""),"",IF(H61=F61,1,IF(H61&lt;F61,0,IF(H61-F61&lt;10,2,IF(H61&gt;F61,3,SE)))))</f>
        <v/>
      </c>
      <c r="U61" s="45"/>
      <c r="V61" s="45"/>
      <c r="W61" s="45"/>
      <c r="X61" s="45"/>
      <c r="Y61" s="45"/>
      <c r="Z61" s="45"/>
      <c r="AA61" s="45"/>
      <c r="AB61" s="45"/>
      <c r="AC61" s="45"/>
    </row>
    <row r="62" spans="3:29" ht="15.75" thickBot="1">
      <c r="C62" s="45" t="str">
        <f>IF(OR(F62="",H62=""),"",IF(F62=H62,1,IF(F62&lt;H62,0,IF(F62-H62&lt;10,2,IF(F62&gt;H62,3,SE)))))</f>
        <v/>
      </c>
      <c r="D62" s="220"/>
      <c r="E62" s="221"/>
      <c r="F62" s="221"/>
      <c r="G62" s="221"/>
      <c r="H62" s="221"/>
      <c r="I62" s="221"/>
      <c r="J62" s="221"/>
      <c r="K62" s="221"/>
      <c r="L62" s="221"/>
      <c r="M62" s="221"/>
      <c r="N62" s="221"/>
      <c r="O62" s="221"/>
      <c r="P62" s="222"/>
      <c r="Q62" s="45" t="str">
        <f>IF(OR(H62="",F62=""),"",IF(H62=F62,1,IF(H62&lt;F62,0,IF(H62-F62&lt;10,2,IF(H62&gt;F62,3,SE)))))</f>
        <v/>
      </c>
      <c r="U62" s="45"/>
      <c r="V62" s="45"/>
      <c r="W62" s="45"/>
      <c r="X62" s="45"/>
      <c r="Y62" s="45"/>
      <c r="Z62" s="45"/>
      <c r="AA62" s="45"/>
      <c r="AB62" s="45"/>
      <c r="AC62" s="45"/>
    </row>
    <row r="63" spans="3:29">
      <c r="C63" s="45" t="str">
        <f>IF(OR(F63="",H63=""),"",IF(F63=H63,1,IF(F63&lt;H63,0,IF(F63-H63&lt;10,2,IF(F63&gt;H63,3,SE)))))</f>
        <v/>
      </c>
      <c r="Q63" s="45" t="str">
        <f>IF(OR(H63="",F63=""),"",IF(H63=F63,1,IF(H63&lt;F63,0,IF(H63-F63&lt;10,2,IF(H63&gt;F63,3,SE)))))</f>
        <v/>
      </c>
      <c r="U63" s="45"/>
      <c r="V63" s="45"/>
      <c r="W63" s="45"/>
      <c r="X63" s="45"/>
      <c r="Y63" s="45"/>
      <c r="Z63" s="45"/>
      <c r="AA63" s="45"/>
      <c r="AB63" s="45"/>
      <c r="AC63" s="45"/>
    </row>
    <row r="64" spans="3:29">
      <c r="C64" s="45" t="str">
        <f>IF(OR(F64="",H64=""),"",IF(F64=H64,1,IF(F64&lt;H64,0,IF(F64-H64&lt;10,2,IF(F64&gt;H64,3,SE)))))</f>
        <v/>
      </c>
      <c r="D64" s="207" t="str">
        <f>V27</f>
        <v/>
      </c>
      <c r="E64" s="207"/>
      <c r="F64" s="76"/>
      <c r="G64" s="58" t="s">
        <v>17</v>
      </c>
      <c r="H64" s="77"/>
      <c r="I64" s="207" t="str">
        <f>V24</f>
        <v/>
      </c>
      <c r="J64" s="207"/>
      <c r="K64" s="207"/>
      <c r="L64" s="207"/>
      <c r="M64" s="207"/>
      <c r="N64" s="207"/>
      <c r="O64" s="207"/>
      <c r="P64" s="207"/>
      <c r="Q64" s="45" t="str">
        <f>IF(OR(H64="",F64=""),"",IF(H64=F64,1,IF(H64&lt;F64,0,IF(H64-F64&lt;10,2,IF(H64&gt;F64,3,SE)))))</f>
        <v/>
      </c>
      <c r="U64" s="45"/>
      <c r="V64" s="45"/>
      <c r="W64" s="45"/>
      <c r="X64" s="45"/>
      <c r="Y64" s="45"/>
      <c r="Z64" s="45"/>
      <c r="AA64" s="45"/>
      <c r="AB64" s="45"/>
      <c r="AC64" s="45"/>
    </row>
    <row r="65" spans="3:29">
      <c r="C65" s="45" t="str">
        <f>IF(OR(F65="",H65=""),"",IF(F65=H65,1,IF(F65&lt;H65,0,IF(F65-H65&lt;10,2,IF(F65&gt;H65,3,SE)))))</f>
        <v/>
      </c>
      <c r="D65" s="207" t="str">
        <f>V26</f>
        <v/>
      </c>
      <c r="E65" s="207"/>
      <c r="F65" s="76"/>
      <c r="G65" s="58" t="s">
        <v>17</v>
      </c>
      <c r="H65" s="77"/>
      <c r="I65" s="207" t="str">
        <f>V25</f>
        <v/>
      </c>
      <c r="J65" s="207"/>
      <c r="K65" s="207"/>
      <c r="L65" s="207"/>
      <c r="M65" s="207"/>
      <c r="N65" s="207"/>
      <c r="O65" s="207"/>
      <c r="P65" s="207"/>
      <c r="Q65" s="45" t="str">
        <f>IF(OR(H65="",F65=""),"",IF(H65=F65,1,IF(H65&lt;F65,0,IF(H65-F65&lt;10,2,IF(H65&gt;F65,3,SE)))))</f>
        <v/>
      </c>
      <c r="U65" s="45"/>
      <c r="V65" s="45"/>
      <c r="W65" s="45"/>
      <c r="X65" s="45"/>
      <c r="Y65" s="45"/>
      <c r="Z65" s="45"/>
      <c r="AA65" s="45"/>
      <c r="AB65" s="45"/>
      <c r="AC65" s="45"/>
    </row>
    <row r="66" spans="3:29">
      <c r="C66" s="45" t="str">
        <f>IF(OR(F66="",H66=""),"",IF(F66=H66,1,IF(F66&lt;H66,0,IF(F66-H66&lt;10,2,IF(F66&gt;H66,3,SE)))))</f>
        <v/>
      </c>
      <c r="D66" s="207" t="str">
        <f>V23</f>
        <v/>
      </c>
      <c r="E66" s="207"/>
      <c r="F66" s="76"/>
      <c r="G66" s="58" t="s">
        <v>17</v>
      </c>
      <c r="H66" s="77"/>
      <c r="I66" s="207" t="str">
        <f>V20</f>
        <v/>
      </c>
      <c r="J66" s="207"/>
      <c r="K66" s="207"/>
      <c r="L66" s="207"/>
      <c r="M66" s="207"/>
      <c r="N66" s="207"/>
      <c r="O66" s="207"/>
      <c r="P66" s="207"/>
      <c r="Q66" s="45" t="str">
        <f>IF(OR(H66="",F66=""),"",IF(H66=F66,1,IF(H66&lt;F66,0,IF(H66-F66&lt;10,2,IF(H66&gt;F66,3,SE)))))</f>
        <v/>
      </c>
      <c r="U66" s="45"/>
      <c r="V66" s="45"/>
      <c r="W66" s="45"/>
      <c r="X66" s="45"/>
      <c r="Y66" s="45"/>
      <c r="Z66" s="45"/>
      <c r="AA66" s="45"/>
      <c r="AB66" s="45"/>
      <c r="AC66" s="45"/>
    </row>
    <row r="67" spans="3:29">
      <c r="C67" s="45" t="str">
        <f>IF(OR(F67="",H67=""),"",IF(F67=H67,1,IF(F67&lt;H67,0,IF(F67-H67&lt;10,2,IF(F67&gt;H67,3,SE)))))</f>
        <v/>
      </c>
      <c r="D67" s="207" t="str">
        <f>V22</f>
        <v/>
      </c>
      <c r="E67" s="207"/>
      <c r="F67" s="76"/>
      <c r="G67" s="58" t="s">
        <v>17</v>
      </c>
      <c r="H67" s="77"/>
      <c r="I67" s="207" t="str">
        <f>V21</f>
        <v/>
      </c>
      <c r="J67" s="207"/>
      <c r="K67" s="207"/>
      <c r="L67" s="207"/>
      <c r="M67" s="207"/>
      <c r="N67" s="207"/>
      <c r="O67" s="207"/>
      <c r="P67" s="207"/>
      <c r="Q67" s="45" t="str">
        <f>IF(OR(H67="",F67=""),"",IF(H67=F67,1,IF(H67&lt;F67,0,IF(H67-F67&lt;10,2,IF(H67&gt;F67,3,SE)))))</f>
        <v/>
      </c>
      <c r="U67" s="45"/>
      <c r="V67" s="45"/>
      <c r="W67" s="45"/>
      <c r="X67" s="45"/>
      <c r="Y67" s="45"/>
      <c r="Z67" s="45"/>
      <c r="AA67" s="45"/>
      <c r="AB67" s="45"/>
      <c r="AC67" s="45"/>
    </row>
    <row r="68" spans="3:29" ht="15.75" thickBot="1">
      <c r="C68" s="45" t="str">
        <f>IF(OR(F68="",H68=""),"",IF(F68=H68,1,IF(F68&lt;H68,0,IF(F68-H68&lt;10,2,IF(F68&gt;H68,3,SE)))))</f>
        <v/>
      </c>
      <c r="Q68" s="45" t="str">
        <f>IF(OR(H68="",F68=""),"",IF(H68=F68,1,IF(H68&lt;F68,0,IF(H68-F68&lt;10,2,IF(H68&gt;F68,3,SE)))))</f>
        <v/>
      </c>
      <c r="U68" s="45"/>
      <c r="V68" s="45"/>
      <c r="W68" s="45"/>
      <c r="X68" s="45"/>
      <c r="Y68" s="45"/>
      <c r="Z68" s="45"/>
      <c r="AA68" s="45"/>
      <c r="AB68" s="45"/>
      <c r="AC68" s="45"/>
    </row>
    <row r="69" spans="3:29">
      <c r="C69" s="45" t="str">
        <f>IF(OR(F69="",H69=""),"",IF(F69=H69,1,IF(F69&lt;H69,0,IF(F69-H69&lt;10,2,IF(F69&gt;H69,3,SE)))))</f>
        <v/>
      </c>
      <c r="D69" s="217" t="s">
        <v>138</v>
      </c>
      <c r="E69" s="218"/>
      <c r="F69" s="218"/>
      <c r="G69" s="218"/>
      <c r="H69" s="218"/>
      <c r="I69" s="218"/>
      <c r="J69" s="218"/>
      <c r="K69" s="218"/>
      <c r="L69" s="218"/>
      <c r="M69" s="218"/>
      <c r="N69" s="218"/>
      <c r="O69" s="218"/>
      <c r="P69" s="219"/>
      <c r="Q69" s="45" t="str">
        <f>IF(OR(H69="",F69=""),"",IF(H69=F69,1,IF(H69&lt;F69,0,IF(H69-F69&lt;10,2,IF(H69&gt;F69,3,SE)))))</f>
        <v/>
      </c>
      <c r="U69" s="45"/>
      <c r="V69" s="45"/>
      <c r="W69" s="45"/>
      <c r="X69" s="45"/>
      <c r="Y69" s="45"/>
      <c r="Z69" s="45"/>
      <c r="AA69" s="45"/>
      <c r="AB69" s="45"/>
      <c r="AC69" s="45"/>
    </row>
    <row r="70" spans="3:29" ht="15.75" thickBot="1">
      <c r="C70" s="45" t="str">
        <f>IF(OR(F70="",H70=""),"",IF(F70=H70,1,IF(F70&lt;H70,0,IF(F70-H70&lt;10,2,IF(F70&gt;H70,3,SE)))))</f>
        <v/>
      </c>
      <c r="D70" s="220"/>
      <c r="E70" s="221"/>
      <c r="F70" s="221"/>
      <c r="G70" s="221"/>
      <c r="H70" s="221"/>
      <c r="I70" s="221"/>
      <c r="J70" s="221"/>
      <c r="K70" s="221"/>
      <c r="L70" s="221"/>
      <c r="M70" s="221"/>
      <c r="N70" s="221"/>
      <c r="O70" s="221"/>
      <c r="P70" s="222"/>
      <c r="Q70" s="45" t="str">
        <f>IF(OR(H70="",F70=""),"",IF(H70=F70,1,IF(H70&lt;F70,0,IF(H70-F70&lt;10,2,IF(H70&gt;F70,3,SE)))))</f>
        <v/>
      </c>
      <c r="U70" s="45"/>
      <c r="V70" s="45"/>
      <c r="W70" s="45"/>
      <c r="X70" s="45"/>
      <c r="Y70" s="45"/>
      <c r="Z70" s="45"/>
      <c r="AA70" s="45"/>
      <c r="AB70" s="45"/>
      <c r="AC70" s="45"/>
    </row>
    <row r="71" spans="3:29">
      <c r="C71" s="45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U71" s="45"/>
      <c r="V71" s="45"/>
      <c r="W71" s="45"/>
      <c r="X71" s="45"/>
      <c r="Y71" s="45"/>
      <c r="Z71" s="45"/>
      <c r="AA71" s="45"/>
      <c r="AB71" s="45"/>
      <c r="AC71" s="45"/>
    </row>
    <row r="72" spans="3:29">
      <c r="C72" s="45" t="str">
        <f>IF(OR(F72="",H72=""),"",IF(F72=H72,1,IF(F72&lt;H72,0,IF(F72-H72&lt;10,2,IF(F72&gt;H72,3,SE)))))</f>
        <v/>
      </c>
      <c r="D72" s="207" t="str">
        <f>V27</f>
        <v/>
      </c>
      <c r="E72" s="207"/>
      <c r="F72" s="80"/>
      <c r="G72" s="58" t="s">
        <v>17</v>
      </c>
      <c r="H72" s="80"/>
      <c r="I72" s="207" t="str">
        <f>V25</f>
        <v/>
      </c>
      <c r="J72" s="207"/>
      <c r="K72" s="207"/>
      <c r="L72" s="207"/>
      <c r="M72" s="207"/>
      <c r="N72" s="207"/>
      <c r="O72" s="207"/>
      <c r="P72" s="207"/>
      <c r="Q72" s="45" t="str">
        <f>IF(OR(H72="",F72=""),"",IF(H72=F72,1,IF(H72&lt;F72,0,IF(H72-F72&lt;10,2,IF(H72&gt;F72,3,SE)))))</f>
        <v/>
      </c>
      <c r="U72" s="45"/>
      <c r="V72" s="45"/>
      <c r="W72" s="45"/>
      <c r="X72" s="45"/>
      <c r="Y72" s="45"/>
      <c r="Z72" s="45"/>
      <c r="AA72" s="45"/>
      <c r="AB72" s="45"/>
      <c r="AC72" s="45"/>
    </row>
    <row r="73" spans="3:29">
      <c r="C73" s="45" t="str">
        <f>IF(OR(F73="",H73=""),"",IF(F73=H73,1,IF(F73&lt;H73,0,IF(F73-H73&lt;10,2,IF(F73&gt;H73,3,SE)))))</f>
        <v/>
      </c>
      <c r="D73" s="207" t="str">
        <f>V26</f>
        <v/>
      </c>
      <c r="E73" s="207"/>
      <c r="F73" s="80"/>
      <c r="G73" s="58" t="s">
        <v>17</v>
      </c>
      <c r="H73" s="80"/>
      <c r="I73" s="207" t="str">
        <f>V24</f>
        <v/>
      </c>
      <c r="J73" s="207"/>
      <c r="K73" s="207"/>
      <c r="L73" s="207"/>
      <c r="M73" s="207"/>
      <c r="N73" s="207"/>
      <c r="O73" s="207"/>
      <c r="P73" s="207"/>
      <c r="Q73" s="45" t="str">
        <f>IF(OR(H73="",F73=""),"",IF(H73=F73,1,IF(H73&lt;F73,0,IF(H73-F73&lt;10,2,IF(H73&gt;F73,3,SE)))))</f>
        <v/>
      </c>
      <c r="U73" s="45"/>
      <c r="V73" s="45"/>
      <c r="W73" s="45"/>
      <c r="X73" s="45"/>
      <c r="Y73" s="45"/>
      <c r="Z73" s="45"/>
      <c r="AA73" s="45"/>
      <c r="AB73" s="45"/>
      <c r="AC73" s="45"/>
    </row>
    <row r="74" spans="3:29">
      <c r="C74" s="45" t="str">
        <f>IF(OR(F74="",H74=""),"",IF(F74=H74,1,IF(F74&lt;H74,0,IF(F74-H74&lt;10,2,IF(F74&gt;H74,3,SE)))))</f>
        <v/>
      </c>
      <c r="D74" s="207" t="str">
        <f>V23</f>
        <v/>
      </c>
      <c r="E74" s="207"/>
      <c r="F74" s="80"/>
      <c r="G74" s="58" t="s">
        <v>17</v>
      </c>
      <c r="H74" s="80"/>
      <c r="I74" s="207" t="str">
        <f>V21</f>
        <v/>
      </c>
      <c r="J74" s="207"/>
      <c r="K74" s="207"/>
      <c r="L74" s="207"/>
      <c r="M74" s="207"/>
      <c r="N74" s="207"/>
      <c r="O74" s="207"/>
      <c r="P74" s="207"/>
      <c r="Q74" s="45" t="str">
        <f>IF(OR(H74="",F74=""),"",IF(H74=F74,1,IF(H74&lt;F74,0,IF(H74-F74&lt;10,2,IF(H74&gt;F74,3,SE)))))</f>
        <v/>
      </c>
      <c r="U74" s="45"/>
      <c r="V74" s="45"/>
      <c r="W74" s="45"/>
      <c r="X74" s="45"/>
      <c r="Y74" s="45"/>
      <c r="Z74" s="45"/>
      <c r="AA74" s="45"/>
      <c r="AB74" s="45"/>
      <c r="AC74" s="45"/>
    </row>
    <row r="75" spans="3:29">
      <c r="C75" s="45" t="str">
        <f>IF(OR(F75="",H75=""),"",IF(F75=H75,1,IF(F75&lt;H75,0,IF(F75-H75&lt;10,2,IF(F75&gt;H75,3,SE)))))</f>
        <v/>
      </c>
      <c r="D75" s="207" t="str">
        <f>V22</f>
        <v/>
      </c>
      <c r="E75" s="207"/>
      <c r="F75" s="80"/>
      <c r="G75" s="58" t="s">
        <v>17</v>
      </c>
      <c r="H75" s="80"/>
      <c r="I75" s="207" t="str">
        <f>V20</f>
        <v/>
      </c>
      <c r="J75" s="207"/>
      <c r="K75" s="207"/>
      <c r="L75" s="207"/>
      <c r="M75" s="207"/>
      <c r="N75" s="207"/>
      <c r="O75" s="207"/>
      <c r="P75" s="207"/>
      <c r="Q75" s="45" t="str">
        <f>IF(OR(H75="",F75=""),"",IF(H75=F75,1,IF(H75&lt;F75,0,IF(H75-F75&lt;10,2,IF(H75&gt;F75,3,SE)))))</f>
        <v/>
      </c>
      <c r="U75" s="45"/>
      <c r="V75" s="45"/>
      <c r="W75" s="45"/>
      <c r="X75" s="45"/>
      <c r="Y75" s="45"/>
      <c r="Z75" s="45"/>
      <c r="AA75" s="45"/>
      <c r="AB75" s="45"/>
      <c r="AC75" s="45"/>
    </row>
    <row r="76" spans="3:29" ht="15.75" thickBot="1">
      <c r="C76" s="45" t="str">
        <f>IF(OR(F76="",H76=""),"",IF(F76=H76,1,IF(F76&lt;H76,0,IF(F76-H76&lt;10,2,IF(F76&gt;H76,3,SE)))))</f>
        <v/>
      </c>
      <c r="Q76" s="45" t="str">
        <f>IF(OR(H76="",F76=""),"",IF(H76=F76,1,IF(H76&lt;F76,0,IF(H76-F76&lt;10,2,IF(H76&gt;F76,3,SE)))))</f>
        <v/>
      </c>
      <c r="U76" s="45"/>
      <c r="V76" s="45"/>
      <c r="W76" s="45"/>
      <c r="X76" s="45"/>
      <c r="Y76" s="45"/>
      <c r="Z76" s="45"/>
      <c r="AA76" s="45"/>
      <c r="AB76" s="45"/>
      <c r="AC76" s="45"/>
    </row>
    <row r="77" spans="3:29">
      <c r="C77" s="45" t="str">
        <f>IF(OR(F77="",H77=""),"",IF(F77=H77,1,IF(F77&lt;H77,0,IF(F77-H77&lt;10,2,IF(F77&gt;H77,3,SE)))))</f>
        <v/>
      </c>
      <c r="D77" s="217" t="s">
        <v>139</v>
      </c>
      <c r="E77" s="218"/>
      <c r="F77" s="218"/>
      <c r="G77" s="218"/>
      <c r="H77" s="218"/>
      <c r="I77" s="218"/>
      <c r="J77" s="218"/>
      <c r="K77" s="218"/>
      <c r="L77" s="218"/>
      <c r="M77" s="218"/>
      <c r="N77" s="218"/>
      <c r="O77" s="218"/>
      <c r="P77" s="219"/>
      <c r="Q77" s="45" t="str">
        <f>IF(OR(H77="",F77=""),"",IF(H77=F77,1,IF(H77&lt;F77,0,IF(H77-F77&lt;10,2,IF(H77&gt;F77,3,SE)))))</f>
        <v/>
      </c>
      <c r="U77" s="45"/>
      <c r="V77" s="45"/>
      <c r="W77" s="45"/>
      <c r="X77" s="45"/>
      <c r="Y77" s="45"/>
      <c r="Z77" s="45"/>
      <c r="AA77" s="45"/>
      <c r="AB77" s="45"/>
      <c r="AC77" s="45"/>
    </row>
    <row r="78" spans="3:29" ht="15.75" thickBot="1">
      <c r="C78" s="45" t="str">
        <f>IF(OR(F78="",H78=""),"",IF(F78=H78,1,IF(F78&lt;H78,0,IF(F78-H78&lt;10,2,IF(F78&gt;H78,3,SE)))))</f>
        <v/>
      </c>
      <c r="D78" s="220"/>
      <c r="E78" s="221"/>
      <c r="F78" s="221"/>
      <c r="G78" s="221"/>
      <c r="H78" s="221"/>
      <c r="I78" s="221"/>
      <c r="J78" s="221"/>
      <c r="K78" s="221"/>
      <c r="L78" s="221"/>
      <c r="M78" s="221"/>
      <c r="N78" s="221"/>
      <c r="O78" s="221"/>
      <c r="P78" s="222"/>
      <c r="Q78" s="45" t="str">
        <f>IF(OR(H78="",F78=""),"",IF(H78=F78,1,IF(H78&lt;F78,0,IF(H78-F78&lt;10,2,IF(H78&gt;F78,3,SE)))))</f>
        <v/>
      </c>
      <c r="U78" s="45"/>
      <c r="V78" s="45"/>
      <c r="W78" s="45"/>
      <c r="X78" s="45"/>
      <c r="Y78" s="45"/>
      <c r="Z78" s="45"/>
      <c r="AA78" s="45"/>
      <c r="AB78" s="45"/>
      <c r="AC78" s="45"/>
    </row>
    <row r="79" spans="3:29">
      <c r="C79" s="45" t="str">
        <f>IF(OR(F79="",H79=""),"",IF(F79=H79,1,IF(F79&lt;H79,0,IF(F79-H79&lt;10,2,IF(F79&gt;H79,3,SE)))))</f>
        <v/>
      </c>
      <c r="Q79" s="45" t="str">
        <f>IF(OR(H79="",F79=""),"",IF(H79=F79,1,IF(H79&lt;F79,0,IF(H79-F79&lt;10,2,IF(H79&gt;F79,3,SE)))))</f>
        <v/>
      </c>
      <c r="U79" s="45"/>
      <c r="V79" s="45"/>
      <c r="W79" s="45"/>
      <c r="X79" s="45"/>
      <c r="Y79" s="45"/>
      <c r="Z79" s="45"/>
      <c r="AA79" s="45"/>
      <c r="AB79" s="45"/>
      <c r="AC79" s="45"/>
    </row>
    <row r="80" spans="3:29">
      <c r="C80" s="45" t="str">
        <f>IF(OR(F80="",H80=""),"",IF(F80=H80,1,IF(F80&lt;H80,0,IF(F80-H80&lt;10,2,IF(F80&gt;H80,3,SE)))))</f>
        <v/>
      </c>
      <c r="D80" s="207" t="str">
        <f>V27</f>
        <v/>
      </c>
      <c r="E80" s="207"/>
      <c r="F80" s="77"/>
      <c r="G80" s="58" t="s">
        <v>17</v>
      </c>
      <c r="H80" s="76"/>
      <c r="I80" s="207" t="str">
        <f>V26</f>
        <v/>
      </c>
      <c r="J80" s="207"/>
      <c r="K80" s="207"/>
      <c r="L80" s="207"/>
      <c r="M80" s="207"/>
      <c r="N80" s="207"/>
      <c r="O80" s="207"/>
      <c r="P80" s="207"/>
      <c r="Q80" s="45" t="str">
        <f>IF(OR(H80="",F80=""),"",IF(H80=F80,1,IF(H80&lt;F80,0,IF(H80-F80&lt;10,2,IF(H80&gt;F80,3,SE)))))</f>
        <v/>
      </c>
      <c r="U80" s="45"/>
      <c r="V80" s="45"/>
      <c r="W80" s="45"/>
      <c r="X80" s="45"/>
      <c r="Y80" s="45"/>
      <c r="Z80" s="45"/>
      <c r="AA80" s="45"/>
      <c r="AB80" s="45"/>
      <c r="AC80" s="45"/>
    </row>
    <row r="81" spans="3:32">
      <c r="C81" s="45" t="str">
        <f>IF(OR(F81="",H81=""),"",IF(F81=H81,1,IF(F81&lt;H81,0,IF(F81-H81&lt;10,2,IF(F81&gt;H81,3,SE)))))</f>
        <v/>
      </c>
      <c r="D81" s="207" t="str">
        <f>V25</f>
        <v/>
      </c>
      <c r="E81" s="207"/>
      <c r="F81" s="76"/>
      <c r="G81" s="58" t="s">
        <v>17</v>
      </c>
      <c r="H81" s="77"/>
      <c r="I81" s="207" t="str">
        <f>V24</f>
        <v/>
      </c>
      <c r="J81" s="207"/>
      <c r="K81" s="207"/>
      <c r="L81" s="207"/>
      <c r="M81" s="207"/>
      <c r="N81" s="207"/>
      <c r="O81" s="207"/>
      <c r="P81" s="207"/>
      <c r="Q81" s="45" t="str">
        <f>IF(OR(H81="",F81=""),"",IF(H81=F81,1,IF(H81&lt;F81,0,IF(H81-F81&lt;10,2,IF(H81&gt;F81,3,SE)))))</f>
        <v/>
      </c>
      <c r="U81" s="45"/>
      <c r="V81" s="45"/>
      <c r="W81" s="45"/>
      <c r="X81" s="45"/>
      <c r="Y81" s="45"/>
      <c r="Z81" s="45"/>
      <c r="AA81" s="45"/>
      <c r="AB81" s="45"/>
      <c r="AC81" s="45"/>
    </row>
    <row r="82" spans="3:32">
      <c r="C82" s="45" t="str">
        <f>IF(OR(F82="",H82=""),"",IF(F82=H82,1,IF(F82&lt;H82,0,IF(F82-H82&lt;10,2,IF(F82&gt;H82,3,SE)))))</f>
        <v/>
      </c>
      <c r="D82" s="207" t="str">
        <f>V23</f>
        <v/>
      </c>
      <c r="E82" s="207"/>
      <c r="F82" s="77"/>
      <c r="G82" s="58" t="s">
        <v>17</v>
      </c>
      <c r="H82" s="76"/>
      <c r="I82" s="207" t="str">
        <f>V22</f>
        <v/>
      </c>
      <c r="J82" s="207"/>
      <c r="K82" s="207"/>
      <c r="L82" s="207"/>
      <c r="M82" s="207"/>
      <c r="N82" s="207"/>
      <c r="O82" s="207"/>
      <c r="P82" s="207"/>
      <c r="Q82" s="45" t="str">
        <f>IF(OR(H82="",F82=""),"",IF(H82=F82,1,IF(H82&lt;F82,0,IF(H82-F82&lt;10,2,IF(H82&gt;F82,3,SE)))))</f>
        <v/>
      </c>
      <c r="U82" s="45"/>
      <c r="V82" s="45"/>
      <c r="W82" s="45"/>
      <c r="X82" s="45"/>
      <c r="Y82" s="45"/>
      <c r="Z82" s="45"/>
      <c r="AA82" s="45"/>
      <c r="AB82" s="45"/>
      <c r="AC82" s="45"/>
    </row>
    <row r="83" spans="3:32">
      <c r="C83" s="45" t="str">
        <f>IF(OR(F83="",H83=""),"",IF(F83=H83,1,IF(F83&lt;H83,0,IF(F83-H83&lt;10,2,IF(F83&gt;H83,3,SE)))))</f>
        <v/>
      </c>
      <c r="D83" s="207" t="str">
        <f>V21</f>
        <v/>
      </c>
      <c r="E83" s="207"/>
      <c r="F83" s="77"/>
      <c r="G83" s="58" t="s">
        <v>17</v>
      </c>
      <c r="H83" s="76"/>
      <c r="I83" s="207" t="str">
        <f>V20</f>
        <v/>
      </c>
      <c r="J83" s="207"/>
      <c r="K83" s="207"/>
      <c r="L83" s="207"/>
      <c r="M83" s="207"/>
      <c r="N83" s="207"/>
      <c r="O83" s="207"/>
      <c r="P83" s="207"/>
      <c r="Q83" s="45" t="str">
        <f>IF(OR(H83="",F83=""),"",IF(H83=F83,1,IF(H83&lt;F83,0,IF(H83-F83&lt;10,2,IF(H83&gt;F83,3,SE)))))</f>
        <v/>
      </c>
      <c r="U83" s="45"/>
      <c r="V83" s="45"/>
      <c r="W83" s="45"/>
      <c r="X83" s="45"/>
      <c r="Y83" s="45"/>
      <c r="Z83" s="45"/>
      <c r="AA83" s="45"/>
      <c r="AB83" s="45"/>
      <c r="AC83" s="45"/>
    </row>
    <row r="84" spans="3:32">
      <c r="C84" s="45" t="str">
        <f>IF(OR(F84="",H84=""),"",IF(F84=H84,1,IF(F84&lt;H84,0,IF(F84-H84&lt;10,2,IF(F84&gt;H84,3,SE)))))</f>
        <v/>
      </c>
      <c r="Q84" s="45" t="str">
        <f>IF(OR(H84="",F84=""),"",IF(H84=F84,1,IF(H84&lt;F84,0,IF(H84-F84&lt;10,2,IF(H84&gt;F84,3,SE)))))</f>
        <v/>
      </c>
      <c r="U84" s="45"/>
      <c r="V84" s="45"/>
      <c r="W84" s="45"/>
      <c r="X84" s="45"/>
      <c r="Y84" s="45"/>
      <c r="Z84" s="45"/>
      <c r="AA84" s="45"/>
      <c r="AB84" s="45"/>
      <c r="AC84" s="45"/>
    </row>
    <row r="85" spans="3:32">
      <c r="C85" s="45" t="str">
        <f>IF(OR(F85="",H85=""),"",IF(F85=H85,1,IF(F85&lt;H85,0,IF(F85-H85&lt;10,2,IF(F85&gt;H85,3,SE)))))</f>
        <v/>
      </c>
      <c r="D85" s="81"/>
      <c r="E85" s="81"/>
      <c r="F85" s="82"/>
      <c r="G85" s="81"/>
      <c r="H85" s="82"/>
      <c r="I85" s="81"/>
      <c r="J85" s="81"/>
      <c r="K85" s="81"/>
      <c r="L85" s="81"/>
      <c r="M85" s="81"/>
      <c r="N85" s="81"/>
      <c r="O85" s="81"/>
      <c r="P85" s="81"/>
      <c r="Q85" s="45" t="str">
        <f>IF(OR(H85="",F85=""),"",IF(H85=F85,1,IF(H85&lt;F85,0,IF(H85-F85&lt;10,2,IF(H85&gt;F85,3,SE)))))</f>
        <v/>
      </c>
      <c r="T85" s="83"/>
      <c r="U85" s="71"/>
      <c r="V85" s="71"/>
      <c r="W85" s="71"/>
      <c r="X85" s="71"/>
      <c r="Y85" s="71"/>
      <c r="Z85" s="71"/>
      <c r="AA85" s="71"/>
      <c r="AB85" s="71"/>
      <c r="AC85" s="71"/>
      <c r="AD85" s="83"/>
    </row>
    <row r="86" spans="3:32">
      <c r="C86" s="45" t="str">
        <f>IF(OR(F86="",H86=""),"",IF(F86=H86,1,IF(F86&lt;H86,0,IF(F86-H86&lt;10,2,IF(F86&gt;H86,3,SE)))))</f>
        <v/>
      </c>
      <c r="D86" s="44" t="s">
        <v>171</v>
      </c>
      <c r="Q86" s="45" t="str">
        <f>IF(OR(H86="",F86=""),"",IF(H86=F86,1,IF(H86&lt;F86,0,IF(H86-F86&lt;10,2,IF(H86&gt;F86,3,SE)))))</f>
        <v/>
      </c>
      <c r="T86" s="83"/>
      <c r="U86" s="71"/>
      <c r="V86" s="71"/>
      <c r="W86" s="71"/>
      <c r="X86" s="71"/>
      <c r="Y86" s="71"/>
      <c r="Z86" s="71"/>
      <c r="AA86" s="71"/>
      <c r="AB86" s="71"/>
      <c r="AC86" s="71"/>
      <c r="AD86" s="83"/>
      <c r="AE86" s="46"/>
    </row>
    <row r="87" spans="3:32" ht="15.75" thickBot="1">
      <c r="C87" s="45" t="str">
        <f>IF(OR(F87="",H87=""),"",IF(F87=H87,1,IF(F87&lt;H87,0,IF(F87-H87&lt;10,2,IF(F87&gt;H87,3,SE)))))</f>
        <v/>
      </c>
      <c r="Q87" s="45" t="str">
        <f>IF(OR(H87="",F87=""),"",IF(H87=F87,1,IF(H87&lt;F87,0,IF(H87-F87&lt;10,2,IF(H87&gt;F87,3,SE)))))</f>
        <v/>
      </c>
      <c r="T87" s="83"/>
      <c r="U87" s="71"/>
      <c r="V87" s="71"/>
      <c r="W87" s="71"/>
      <c r="X87" s="71"/>
      <c r="Y87" s="71"/>
      <c r="Z87" s="71"/>
      <c r="AA87" s="71"/>
      <c r="AB87" s="71"/>
      <c r="AC87" s="71"/>
      <c r="AD87" s="83"/>
      <c r="AE87" s="46"/>
      <c r="AF87" s="46"/>
    </row>
    <row r="88" spans="3:32" ht="15" customHeight="1">
      <c r="C88" s="45" t="str">
        <f>IF(OR(F88="",H88=""),"",IF(F88=H88,1,IF(F88&lt;H88,0,IF(F88-H88&lt;10,2,IF(F88&gt;H88,3,SE)))))</f>
        <v/>
      </c>
      <c r="D88" s="237" t="s">
        <v>22</v>
      </c>
      <c r="E88" s="238"/>
      <c r="F88" s="238"/>
      <c r="G88" s="238"/>
      <c r="H88" s="238"/>
      <c r="I88" s="238"/>
      <c r="J88" s="238"/>
      <c r="K88" s="238"/>
      <c r="L88" s="238"/>
      <c r="M88" s="239"/>
      <c r="Q88" s="45" t="str">
        <f>IF(OR(H88="",F88=""),"",IF(H88=F88,1,IF(H88&lt;F88,0,IF(H88-F88&lt;10,2,IF(H88&gt;F88,3,SE)))))</f>
        <v/>
      </c>
      <c r="S88" s="45"/>
      <c r="T88" s="83"/>
      <c r="U88" s="71"/>
      <c r="V88" s="71"/>
      <c r="W88" s="71"/>
      <c r="X88" s="71"/>
      <c r="Y88" s="71"/>
      <c r="Z88" s="71"/>
      <c r="AA88" s="71"/>
      <c r="AB88" s="71"/>
      <c r="AC88" s="71"/>
      <c r="AD88" s="83"/>
      <c r="AE88" s="45"/>
      <c r="AF88" s="46"/>
    </row>
    <row r="89" spans="3:32" ht="15.75" customHeight="1" thickBot="1">
      <c r="C89" s="45" t="str">
        <f>IF(OR(F89="",H89=""),"",IF(F89=H89,1,IF(F89&lt;H89,0,IF(F89-H89&lt;10,2,IF(F89&gt;H89,3,SE)))))</f>
        <v/>
      </c>
      <c r="D89" s="240"/>
      <c r="E89" s="241"/>
      <c r="F89" s="241"/>
      <c r="G89" s="241"/>
      <c r="H89" s="241"/>
      <c r="I89" s="241"/>
      <c r="J89" s="241"/>
      <c r="K89" s="241"/>
      <c r="L89" s="241"/>
      <c r="M89" s="242"/>
      <c r="Q89" s="45" t="str">
        <f>IF(OR(H89="",F89=""),"",IF(H89=F89,1,IF(H89&lt;F89,0,IF(H89-F89&lt;10,2,IF(H89&gt;F89,3,SE)))))</f>
        <v/>
      </c>
      <c r="S89" s="45"/>
      <c r="T89" s="83"/>
      <c r="U89" s="71"/>
      <c r="V89" s="71"/>
      <c r="W89" s="71"/>
      <c r="X89" s="71"/>
      <c r="Y89" s="71"/>
      <c r="Z89" s="71"/>
      <c r="AA89" s="71"/>
      <c r="AB89" s="71"/>
      <c r="AC89" s="71"/>
      <c r="AD89" s="83"/>
      <c r="AE89" s="45"/>
      <c r="AF89" s="46"/>
    </row>
    <row r="90" spans="3:32" ht="15.75" thickBot="1">
      <c r="C90" s="45">
        <f>IF(OR(F90="",H90=""),"",IF(F90=H90,1,IF(F90&lt;H90,0,IF(F90-H90&lt;10,2,IF(F90&gt;H90,3,SE)))))</f>
        <v>0</v>
      </c>
      <c r="D90" s="48" t="s">
        <v>3</v>
      </c>
      <c r="E90" s="49" t="s">
        <v>21</v>
      </c>
      <c r="F90" s="265" t="s">
        <v>12</v>
      </c>
      <c r="G90" s="266"/>
      <c r="H90" s="215" t="s">
        <v>309</v>
      </c>
      <c r="I90" s="215"/>
      <c r="J90" s="215" t="s">
        <v>310</v>
      </c>
      <c r="K90" s="215"/>
      <c r="L90" s="265" t="s">
        <v>174</v>
      </c>
      <c r="M90" s="267"/>
      <c r="Q90" s="45" t="e">
        <f>IF(OR(H90="",F90=""),"",IF(H90=F90,1,IF(H90&lt;F90,0,IF(H90-F90&lt;10,2,IF(H90&gt;F90,3,SE)))))</f>
        <v>#VALUE!</v>
      </c>
      <c r="S90" s="45"/>
      <c r="T90" s="83"/>
      <c r="U90" s="71" t="s">
        <v>3</v>
      </c>
      <c r="V90" s="84" t="s">
        <v>2</v>
      </c>
      <c r="W90" s="73" t="s">
        <v>12</v>
      </c>
      <c r="X90" s="73" t="s">
        <v>13</v>
      </c>
      <c r="Y90" s="73" t="s">
        <v>14</v>
      </c>
      <c r="Z90" s="84" t="s">
        <v>15</v>
      </c>
      <c r="AA90" s="73" t="s">
        <v>18</v>
      </c>
      <c r="AB90" s="73" t="s">
        <v>19</v>
      </c>
      <c r="AC90" s="84" t="s">
        <v>20</v>
      </c>
      <c r="AD90" s="83"/>
      <c r="AE90" s="45"/>
      <c r="AF90" s="46"/>
    </row>
    <row r="91" spans="3:32">
      <c r="C91" s="45">
        <f>IF(OR(F91="",H91=""),"",IF(F91=H91,1,IF(F91&lt;H91,0,IF(F91-H91&lt;10,2,IF(F91&gt;H91,3,SE)))))</f>
        <v>1</v>
      </c>
      <c r="D91" s="85" t="s">
        <v>4</v>
      </c>
      <c r="E91" s="86" t="str">
        <f>VLOOKUP(AC91,$U$91:$Z$98,2)</f>
        <v/>
      </c>
      <c r="F91" s="260">
        <f>VLOOKUP(AC91,$U$91:$Z$98,3)</f>
        <v>0</v>
      </c>
      <c r="G91" s="261"/>
      <c r="H91" s="262">
        <f>VLOOKUP(AC91,$U$91:$Z$98,4)</f>
        <v>0</v>
      </c>
      <c r="I91" s="263"/>
      <c r="J91" s="262">
        <f>VLOOKUP(AC91,$U$91:$Z$98,5)</f>
        <v>0</v>
      </c>
      <c r="K91" s="263"/>
      <c r="L91" s="262">
        <f>VLOOKUP(AC91,$U$91:$Z$98,6)</f>
        <v>0</v>
      </c>
      <c r="M91" s="264"/>
      <c r="O91" s="44" t="s">
        <v>179</v>
      </c>
      <c r="Q91" s="45">
        <f>IF(OR(H91="",F91=""),"",IF(H91=F91,1,IF(H91&lt;F91,0,IF(H91-F91&lt;10,2,IF(H91&gt;F91,3,SE)))))</f>
        <v>1</v>
      </c>
      <c r="S91" s="45"/>
      <c r="T91" s="83"/>
      <c r="U91" s="72">
        <v>1</v>
      </c>
      <c r="V91" s="71" t="str">
        <f>IF(OR('1ª FASE  - ELIMINATÓRIAS'!I20="",'1ª FASE  - ELIMINATÓRIAS'!I19=""),"",'1ª FASE  - ELIMINATÓRIAS'!C145)</f>
        <v/>
      </c>
      <c r="W91" s="71">
        <f>SUM(Q107,Q112,Q121,Q130,Q138,Q147,Q155)</f>
        <v>0</v>
      </c>
      <c r="X91" s="71">
        <f>SUM(H107,H112,H121,H130,H138,H147,H155)</f>
        <v>0</v>
      </c>
      <c r="Y91" s="71">
        <f>SUM(F107,F112,F121,F130,F138,F147,F155)</f>
        <v>0</v>
      </c>
      <c r="Z91" s="71">
        <f>X91-Y91</f>
        <v>0</v>
      </c>
      <c r="AA91" s="71">
        <f>(W91*10^10)+((Z91+5000)*10^6)+(X91*10)+U91</f>
        <v>5000000001</v>
      </c>
      <c r="AB91" s="71">
        <f>LARGE($AA$91:$AA$98,U91)</f>
        <v>5000000008</v>
      </c>
      <c r="AC91" s="73">
        <f>MATCH(AB91,$AA$91:$AA$98,0)</f>
        <v>8</v>
      </c>
      <c r="AD91" s="83"/>
      <c r="AE91" s="45"/>
      <c r="AF91" s="46"/>
    </row>
    <row r="92" spans="3:32">
      <c r="C92" s="45">
        <f>IF(OR(F92="",H92=""),"",IF(F92=H92,1,IF(F92&lt;H92,0,IF(F92-H92&lt;10,2,IF(F92&gt;H92,3,SE)))))</f>
        <v>1</v>
      </c>
      <c r="D92" s="53" t="s">
        <v>5</v>
      </c>
      <c r="E92" s="62" t="str">
        <f t="shared" ref="E92:E98" si="9">VLOOKUP(AC92,$U$91:$Z$98,2)</f>
        <v/>
      </c>
      <c r="F92" s="255">
        <f t="shared" ref="F92:F98" si="10">VLOOKUP(AC92,$U$91:$Z$98,3)</f>
        <v>0</v>
      </c>
      <c r="G92" s="256"/>
      <c r="H92" s="257">
        <f t="shared" ref="H92:H98" si="11">VLOOKUP(AC92,$U$91:$Z$98,4)</f>
        <v>0</v>
      </c>
      <c r="I92" s="258"/>
      <c r="J92" s="257">
        <f t="shared" ref="J92:J98" si="12">VLOOKUP(AC92,$U$91:$Z$98,5)</f>
        <v>0</v>
      </c>
      <c r="K92" s="258"/>
      <c r="L92" s="257">
        <f t="shared" ref="L92:L98" si="13">VLOOKUP(AC92,$U$91:$Z$98,6)</f>
        <v>0</v>
      </c>
      <c r="M92" s="259"/>
      <c r="O92" s="44" t="s">
        <v>175</v>
      </c>
      <c r="Q92" s="45">
        <f>IF(OR(H92="",F92=""),"",IF(H92=F92,1,IF(H92&lt;F92,0,IF(H92-F92&lt;10,2,IF(H92&gt;F92,3,SE)))))</f>
        <v>1</v>
      </c>
      <c r="S92" s="45"/>
      <c r="T92" s="83"/>
      <c r="U92" s="72">
        <v>2</v>
      </c>
      <c r="V92" s="71" t="str">
        <f>IF(OR('1ª FASE  - ELIMINATÓRIAS'!I20="",'1ª FASE  - ELIMINATÓRIAS'!I19=""),"",'1ª FASE  - ELIMINATÓRIAS'!C129)</f>
        <v/>
      </c>
      <c r="W92" s="71">
        <f>SUM(Q106,Q113,Q120,Q131,Q139,Q146,C155)</f>
        <v>0</v>
      </c>
      <c r="X92" s="71">
        <f>SUM(H106,H113,H120,H131,H139,H146,F155)</f>
        <v>0</v>
      </c>
      <c r="Y92" s="71">
        <f>SUM(F106,F113,F120,F131,F139,F146,H155)</f>
        <v>0</v>
      </c>
      <c r="Z92" s="71">
        <f t="shared" ref="Z92:Z98" si="14">X92-Y92</f>
        <v>0</v>
      </c>
      <c r="AA92" s="71">
        <f t="shared" ref="AA92:AA98" si="15">(W92*10^10)+((Z92+5000)*10^6)+(X92*10)+U92</f>
        <v>5000000002</v>
      </c>
      <c r="AB92" s="71">
        <f>LARGE($AA$91:$AA$98,U92)</f>
        <v>5000000007</v>
      </c>
      <c r="AC92" s="73">
        <f t="shared" ref="AC92:AC98" si="16">MATCH(AB92,$AA$91:$AA$98,0)</f>
        <v>7</v>
      </c>
      <c r="AD92" s="83"/>
      <c r="AE92" s="45"/>
      <c r="AF92" s="46"/>
    </row>
    <row r="93" spans="3:32">
      <c r="C93" s="45">
        <f>IF(OR(F93="",H93=""),"",IF(F93=H93,1,IF(F93&lt;H93,0,IF(F93-H93&lt;10,2,IF(F93&gt;H93,3,SE)))))</f>
        <v>1</v>
      </c>
      <c r="D93" s="53" t="s">
        <v>6</v>
      </c>
      <c r="E93" s="62" t="str">
        <f t="shared" si="9"/>
        <v/>
      </c>
      <c r="F93" s="255">
        <f t="shared" si="10"/>
        <v>0</v>
      </c>
      <c r="G93" s="256"/>
      <c r="H93" s="257">
        <f t="shared" si="11"/>
        <v>0</v>
      </c>
      <c r="I93" s="258"/>
      <c r="J93" s="257">
        <f t="shared" si="12"/>
        <v>0</v>
      </c>
      <c r="K93" s="258"/>
      <c r="L93" s="257">
        <f t="shared" si="13"/>
        <v>0</v>
      </c>
      <c r="M93" s="259"/>
      <c r="O93" s="44" t="s">
        <v>307</v>
      </c>
      <c r="Q93" s="45">
        <f>IF(OR(H93="",F93=""),"",IF(H93=F93,1,IF(H93&lt;F93,0,IF(H93-F93&lt;10,2,IF(H93&gt;F93,3,SE)))))</f>
        <v>1</v>
      </c>
      <c r="S93" s="45"/>
      <c r="T93" s="83"/>
      <c r="U93" s="72">
        <v>3</v>
      </c>
      <c r="V93" s="71" t="str">
        <f>IF(OR('1ª FASE  - ELIMINATÓRIAS'!I20="",'1ª FASE  - ELIMINATÓRIAS'!I19=""),"",'1ª FASE  - ELIMINATÓRIAS'!C113)</f>
        <v/>
      </c>
      <c r="W93" s="71">
        <f>SUM(Q105,Q114,Q123,Q128,C139,C147,Q154)</f>
        <v>0</v>
      </c>
      <c r="X93" s="71">
        <f>SUM(H105,H114,H123,H128,F139,F147,H154)</f>
        <v>0</v>
      </c>
      <c r="Y93" s="71">
        <f>SUM(F105,F114,F123,F128,H139,H147,F154)</f>
        <v>0</v>
      </c>
      <c r="Z93" s="71">
        <f t="shared" si="14"/>
        <v>0</v>
      </c>
      <c r="AA93" s="71">
        <f t="shared" si="15"/>
        <v>5000000003</v>
      </c>
      <c r="AB93" s="71">
        <f t="shared" ref="AB93:AB98" si="17">LARGE($AA$91:$AA$98,U93)</f>
        <v>5000000006</v>
      </c>
      <c r="AC93" s="73">
        <f t="shared" si="16"/>
        <v>6</v>
      </c>
      <c r="AD93" s="83"/>
      <c r="AE93" s="45"/>
      <c r="AF93" s="46"/>
    </row>
    <row r="94" spans="3:32">
      <c r="C94" s="45">
        <f>IF(OR(F94="",H94=""),"",IF(F94=H94,1,IF(F94&lt;H94,0,IF(F94-H94&lt;10,2,IF(F94&gt;H94,3,SE)))))</f>
        <v>1</v>
      </c>
      <c r="D94" s="53" t="s">
        <v>7</v>
      </c>
      <c r="E94" s="62" t="str">
        <f t="shared" si="9"/>
        <v/>
      </c>
      <c r="F94" s="255">
        <f t="shared" si="10"/>
        <v>0</v>
      </c>
      <c r="G94" s="256"/>
      <c r="H94" s="257">
        <f t="shared" si="11"/>
        <v>0</v>
      </c>
      <c r="I94" s="258"/>
      <c r="J94" s="257">
        <f t="shared" si="12"/>
        <v>0</v>
      </c>
      <c r="K94" s="258"/>
      <c r="L94" s="257">
        <f t="shared" si="13"/>
        <v>0</v>
      </c>
      <c r="M94" s="259"/>
      <c r="O94" s="44" t="s">
        <v>308</v>
      </c>
      <c r="Q94" s="45">
        <f>IF(OR(H94="",F94=""),"",IF(H94=F94,1,IF(H94&lt;F94,0,IF(H94-F94&lt;10,2,IF(H94&gt;F94,3,SE)))))</f>
        <v>1</v>
      </c>
      <c r="S94" s="45"/>
      <c r="T94" s="83"/>
      <c r="U94" s="72">
        <v>4</v>
      </c>
      <c r="V94" s="71" t="str">
        <f>IF(OR('1ª FASE  - ELIMINATÓRIAS'!I20="",'1ª FASE  - ELIMINATÓRIAS'!I19=""),"",'1ª FASE  - ELIMINATÓRIAS'!C97)</f>
        <v/>
      </c>
      <c r="W94" s="71">
        <f>SUM(Q104,Q115,Q122,Q129,C138,C146,C154)</f>
        <v>0</v>
      </c>
      <c r="X94" s="71">
        <f>SUM(H104,H115,H122,H129,F138,F146,F154)</f>
        <v>0</v>
      </c>
      <c r="Y94" s="71">
        <f>SUM(F104,F115,F122,F129,H138,H146,H154)</f>
        <v>0</v>
      </c>
      <c r="Z94" s="71">
        <f t="shared" si="14"/>
        <v>0</v>
      </c>
      <c r="AA94" s="71">
        <f t="shared" si="15"/>
        <v>5000000004</v>
      </c>
      <c r="AB94" s="71">
        <f t="shared" si="17"/>
        <v>5000000005</v>
      </c>
      <c r="AC94" s="73">
        <f t="shared" si="16"/>
        <v>5</v>
      </c>
      <c r="AD94" s="83"/>
      <c r="AE94" s="45"/>
      <c r="AF94" s="46"/>
    </row>
    <row r="95" spans="3:32">
      <c r="C95" s="45">
        <f>IF(OR(F95="",H95=""),"",IF(F95=H95,1,IF(F95&lt;H95,0,IF(F95-H95&lt;10,2,IF(F95&gt;H95,3,SE)))))</f>
        <v>1</v>
      </c>
      <c r="D95" s="54" t="s">
        <v>8</v>
      </c>
      <c r="E95" s="63" t="str">
        <f t="shared" si="9"/>
        <v/>
      </c>
      <c r="F95" s="245">
        <f t="shared" si="10"/>
        <v>0</v>
      </c>
      <c r="G95" s="246"/>
      <c r="H95" s="247">
        <f t="shared" si="11"/>
        <v>0</v>
      </c>
      <c r="I95" s="248"/>
      <c r="J95" s="247">
        <f t="shared" si="12"/>
        <v>0</v>
      </c>
      <c r="K95" s="248"/>
      <c r="L95" s="247">
        <f t="shared" si="13"/>
        <v>0</v>
      </c>
      <c r="M95" s="249"/>
      <c r="O95" s="44" t="s">
        <v>178</v>
      </c>
      <c r="Q95" s="45">
        <f>IF(OR(H95="",F95=""),"",IF(H95=F95,1,IF(H95&lt;F95,0,IF(H95-F95&lt;10,2,IF(H95&gt;F95,3,SE)))))</f>
        <v>1</v>
      </c>
      <c r="S95" s="45"/>
      <c r="T95" s="83"/>
      <c r="U95" s="72">
        <v>5</v>
      </c>
      <c r="V95" s="71" t="str">
        <f>IF(OR('1ª FASE  - ELIMINATÓRIAS'!I20="",'1ª FASE  - ELIMINATÓRIAS'!I19=""),"",'1ª FASE  - ELIMINATÓRIAS'!C81)</f>
        <v/>
      </c>
      <c r="W95" s="71">
        <f>SUM(C107,C115,C123,C131,Q136,Q145,Q153)</f>
        <v>0</v>
      </c>
      <c r="X95" s="71">
        <f>SUM(F107,F115,F123,F131,H136,H145,H153)</f>
        <v>0</v>
      </c>
      <c r="Y95" s="71">
        <f>SUM(H107,H115,H123,H131,F136,F145,F153)</f>
        <v>0</v>
      </c>
      <c r="Z95" s="71">
        <f t="shared" si="14"/>
        <v>0</v>
      </c>
      <c r="AA95" s="71">
        <f t="shared" si="15"/>
        <v>5000000005</v>
      </c>
      <c r="AB95" s="71">
        <f t="shared" si="17"/>
        <v>5000000004</v>
      </c>
      <c r="AC95" s="73">
        <f t="shared" si="16"/>
        <v>4</v>
      </c>
      <c r="AD95" s="83"/>
      <c r="AE95" s="45"/>
      <c r="AF95" s="46"/>
    </row>
    <row r="96" spans="3:32">
      <c r="C96" s="45">
        <f>IF(OR(F96="",H96=""),"",IF(F96=H96,1,IF(F96&lt;H96,0,IF(F96-H96&lt;10,2,IF(F96&gt;H96,3,SE)))))</f>
        <v>1</v>
      </c>
      <c r="D96" s="54" t="s">
        <v>9</v>
      </c>
      <c r="E96" s="63" t="str">
        <f t="shared" si="9"/>
        <v/>
      </c>
      <c r="F96" s="245">
        <f t="shared" si="10"/>
        <v>0</v>
      </c>
      <c r="G96" s="246"/>
      <c r="H96" s="247">
        <f t="shared" si="11"/>
        <v>0</v>
      </c>
      <c r="I96" s="248"/>
      <c r="J96" s="247">
        <f t="shared" si="12"/>
        <v>0</v>
      </c>
      <c r="K96" s="248"/>
      <c r="L96" s="247">
        <f t="shared" si="13"/>
        <v>0</v>
      </c>
      <c r="M96" s="249"/>
      <c r="Q96" s="45">
        <f>IF(OR(H96="",F96=""),"",IF(H96=F96,1,IF(H96&lt;F96,0,IF(H96-F96&lt;10,2,IF(H96&gt;F96,3,SE)))))</f>
        <v>1</v>
      </c>
      <c r="S96" s="45"/>
      <c r="T96" s="83"/>
      <c r="U96" s="72">
        <v>6</v>
      </c>
      <c r="V96" s="71" t="str">
        <f>IF(OR('1ª FASE  - ELIMINATÓRIAS'!I20="",'1ª FASE  - ELIMINATÓRIAS'!I19=""),"",'1ª FASE  - ELIMINATÓRIAS'!C65)</f>
        <v/>
      </c>
      <c r="W96" s="71">
        <f>SUM(C106,C114,C122,C130,Q137,Q144,C153)</f>
        <v>0</v>
      </c>
      <c r="X96" s="71">
        <f>SUM(F106,F114,F122,F130,H137,H144,F153)</f>
        <v>0</v>
      </c>
      <c r="Y96" s="71">
        <f>SUM(H106,H114,H122,H130,F137,F144,H153)</f>
        <v>0</v>
      </c>
      <c r="Z96" s="71">
        <f t="shared" si="14"/>
        <v>0</v>
      </c>
      <c r="AA96" s="71">
        <f t="shared" si="15"/>
        <v>5000000006</v>
      </c>
      <c r="AB96" s="71">
        <f t="shared" si="17"/>
        <v>5000000003</v>
      </c>
      <c r="AC96" s="73">
        <f t="shared" si="16"/>
        <v>3</v>
      </c>
      <c r="AD96" s="83"/>
      <c r="AE96" s="45"/>
      <c r="AF96" s="46"/>
    </row>
    <row r="97" spans="3:32">
      <c r="C97" s="45">
        <f>IF(OR(F97="",H97=""),"",IF(F97=H97,1,IF(F97&lt;H97,0,IF(F97-H97&lt;10,2,IF(F97&gt;H97,3,SE)))))</f>
        <v>1</v>
      </c>
      <c r="D97" s="54" t="s">
        <v>10</v>
      </c>
      <c r="E97" s="63" t="str">
        <f t="shared" si="9"/>
        <v/>
      </c>
      <c r="F97" s="245">
        <f t="shared" si="10"/>
        <v>0</v>
      </c>
      <c r="G97" s="246"/>
      <c r="H97" s="247">
        <f t="shared" si="11"/>
        <v>0</v>
      </c>
      <c r="I97" s="248"/>
      <c r="J97" s="247">
        <f t="shared" si="12"/>
        <v>0</v>
      </c>
      <c r="K97" s="248"/>
      <c r="L97" s="247">
        <f t="shared" si="13"/>
        <v>0</v>
      </c>
      <c r="M97" s="249"/>
      <c r="Q97" s="45">
        <f>IF(OR(H97="",F97=""),"",IF(H97=F97,1,IF(H97&lt;F97,0,IF(H97-F97&lt;10,2,IF(H97&gt;F97,3,SE)))))</f>
        <v>1</v>
      </c>
      <c r="S97" s="45"/>
      <c r="T97" s="83"/>
      <c r="U97" s="72">
        <v>7</v>
      </c>
      <c r="V97" s="71" t="str">
        <f>IF(OR('1ª FASE  - ELIMINATÓRIAS'!I20="",'1ª FASE  - ELIMINATÓRIAS'!I19=""),"",'1ª FASE  - ELIMINATÓRIAS'!C49)</f>
        <v/>
      </c>
      <c r="W97" s="71">
        <f>SUM(C105,C113,C121,C129,C137,C145,Q152)</f>
        <v>0</v>
      </c>
      <c r="X97" s="71">
        <f>SUM(F105,F113,F121,F129,F137,F145,H152)</f>
        <v>0</v>
      </c>
      <c r="Y97" s="71">
        <f>SUM(H105,H113,H121,H129,H137,H145,F152)</f>
        <v>0</v>
      </c>
      <c r="Z97" s="71">
        <f t="shared" si="14"/>
        <v>0</v>
      </c>
      <c r="AA97" s="71">
        <f t="shared" si="15"/>
        <v>5000000007</v>
      </c>
      <c r="AB97" s="71">
        <f t="shared" si="17"/>
        <v>5000000002</v>
      </c>
      <c r="AC97" s="73">
        <f t="shared" si="16"/>
        <v>2</v>
      </c>
      <c r="AD97" s="83"/>
      <c r="AE97" s="45"/>
      <c r="AF97" s="46"/>
    </row>
    <row r="98" spans="3:32" ht="15.75" thickBot="1">
      <c r="C98" s="45">
        <f>IF(OR(F98="",H98=""),"",IF(F98=H98,1,IF(F98&lt;H98,0,IF(F98-H98&lt;10,2,IF(F98&gt;H98,3,SE)))))</f>
        <v>1</v>
      </c>
      <c r="D98" s="74" t="s">
        <v>11</v>
      </c>
      <c r="E98" s="87" t="str">
        <f t="shared" si="9"/>
        <v/>
      </c>
      <c r="F98" s="250">
        <f t="shared" si="10"/>
        <v>0</v>
      </c>
      <c r="G98" s="251"/>
      <c r="H98" s="252">
        <f t="shared" si="11"/>
        <v>0</v>
      </c>
      <c r="I98" s="253"/>
      <c r="J98" s="252">
        <f t="shared" si="12"/>
        <v>0</v>
      </c>
      <c r="K98" s="253"/>
      <c r="L98" s="252">
        <f t="shared" si="13"/>
        <v>0</v>
      </c>
      <c r="M98" s="254"/>
      <c r="Q98" s="45">
        <f>IF(OR(H98="",F98=""),"",IF(H98=F98,1,IF(H98&lt;F98,0,IF(H98-F98&lt;10,2,IF(H98&gt;F98,3,SE)))))</f>
        <v>1</v>
      </c>
      <c r="S98" s="45"/>
      <c r="T98" s="83"/>
      <c r="U98" s="72">
        <v>8</v>
      </c>
      <c r="V98" s="71" t="str">
        <f>IF(OR('1ª FASE  - ELIMINATÓRIAS'!I20="",'1ª FASE  - ELIMINATÓRIAS'!I19=""),"",'1ª FASE  - ELIMINATÓRIAS'!C20)</f>
        <v/>
      </c>
      <c r="W98" s="71">
        <f>SUM(C104,C112,C120,C128,C136,C144,C152)</f>
        <v>0</v>
      </c>
      <c r="X98" s="71">
        <f>SUM(F104,F112,F120,F128,F136,F144,F152)</f>
        <v>0</v>
      </c>
      <c r="Y98" s="71">
        <f>SUM(H104,H112,H120,H128,H136,H144,H152)</f>
        <v>0</v>
      </c>
      <c r="Z98" s="71">
        <f t="shared" si="14"/>
        <v>0</v>
      </c>
      <c r="AA98" s="71">
        <f t="shared" si="15"/>
        <v>5000000008</v>
      </c>
      <c r="AB98" s="71">
        <f t="shared" si="17"/>
        <v>5000000001</v>
      </c>
      <c r="AC98" s="73">
        <f t="shared" si="16"/>
        <v>1</v>
      </c>
      <c r="AD98" s="83"/>
      <c r="AE98" s="45"/>
      <c r="AF98" s="46"/>
    </row>
    <row r="99" spans="3:32">
      <c r="C99" s="45" t="str">
        <f>IF(OR(F99="",H99=""),"",IF(F99=H99,1,IF(F99&lt;H99,0,IF(F99-H99&lt;10,2,IF(F99&gt;H99,3,SE)))))</f>
        <v/>
      </c>
      <c r="Q99" s="45" t="str">
        <f>IF(OR(H99="",F99=""),"",IF(H99=F99,1,IF(H99&lt;F99,0,IF(H99-F99&lt;10,2,IF(H99&gt;F99,3,SE)))))</f>
        <v/>
      </c>
      <c r="S99" s="45"/>
      <c r="T99" s="83"/>
      <c r="U99" s="71"/>
      <c r="V99" s="71"/>
      <c r="W99" s="71"/>
      <c r="X99" s="71"/>
      <c r="Y99" s="71"/>
      <c r="Z99" s="71"/>
      <c r="AA99" s="71"/>
      <c r="AB99" s="71"/>
      <c r="AC99" s="71"/>
      <c r="AD99" s="83"/>
      <c r="AE99" s="45"/>
      <c r="AF99" s="46"/>
    </row>
    <row r="100" spans="3:32" ht="15" customHeight="1" thickBot="1">
      <c r="C100" s="45" t="str">
        <f>IF(OR(F100="",H100=""),"",IF(F100=H100,1,IF(F100&lt;H100,0,IF(F100-H100&lt;10,2,IF(F100&gt;H100,3,SE)))))</f>
        <v/>
      </c>
      <c r="Q100" s="45" t="str">
        <f>IF(OR(H100="",F100=""),"",IF(H100=F100,1,IF(H100&lt;F100,0,IF(H100-F100&lt;10,2,IF(H100&gt;F100,3,SE)))))</f>
        <v/>
      </c>
      <c r="S100" s="45"/>
      <c r="T100" s="83"/>
      <c r="U100" s="71"/>
      <c r="V100" s="71"/>
      <c r="W100" s="71"/>
      <c r="X100" s="71"/>
      <c r="Y100" s="71"/>
      <c r="Z100" s="71"/>
      <c r="AA100" s="71"/>
      <c r="AB100" s="71"/>
      <c r="AC100" s="71"/>
      <c r="AD100" s="83"/>
      <c r="AE100" s="45"/>
      <c r="AF100" s="46"/>
    </row>
    <row r="101" spans="3:32" ht="15" customHeight="1">
      <c r="C101" s="45" t="str">
        <f>IF(OR(F101="",H101=""),"",IF(F101=H101,1,IF(F101&lt;H101,0,IF(F101-H101&lt;10,2,IF(F101&gt;H101,3,SE)))))</f>
        <v/>
      </c>
      <c r="D101" s="217" t="s">
        <v>133</v>
      </c>
      <c r="E101" s="218"/>
      <c r="F101" s="218"/>
      <c r="G101" s="218"/>
      <c r="H101" s="218"/>
      <c r="I101" s="218"/>
      <c r="J101" s="218"/>
      <c r="K101" s="218"/>
      <c r="L101" s="218"/>
      <c r="M101" s="218"/>
      <c r="N101" s="218"/>
      <c r="O101" s="218"/>
      <c r="P101" s="219"/>
      <c r="Q101" s="45" t="str">
        <f>IF(OR(H101="",F101=""),"",IF(H101=F101,1,IF(H101&lt;F101,0,IF(H101-F101&lt;10,2,IF(H101&gt;F101,3,SE)))))</f>
        <v/>
      </c>
      <c r="S101" s="45"/>
      <c r="T101" s="83"/>
      <c r="U101" s="71"/>
      <c r="V101" s="71"/>
      <c r="W101" s="71"/>
      <c r="X101" s="71"/>
      <c r="Y101" s="71"/>
      <c r="Z101" s="71"/>
      <c r="AA101" s="71"/>
      <c r="AB101" s="71"/>
      <c r="AC101" s="71"/>
      <c r="AD101" s="83"/>
      <c r="AE101" s="45"/>
      <c r="AF101" s="46"/>
    </row>
    <row r="102" spans="3:32" ht="15.75" customHeight="1" thickBot="1">
      <c r="C102" s="45" t="str">
        <f>IF(OR(F102="",H102=""),"",IF(F102=H102,1,IF(F102&lt;H102,0,IF(F102-H102&lt;10,2,IF(F102&gt;H102,3,SE)))))</f>
        <v/>
      </c>
      <c r="D102" s="220"/>
      <c r="E102" s="221"/>
      <c r="F102" s="221"/>
      <c r="G102" s="221"/>
      <c r="H102" s="221"/>
      <c r="I102" s="221"/>
      <c r="J102" s="221"/>
      <c r="K102" s="221"/>
      <c r="L102" s="221"/>
      <c r="M102" s="221"/>
      <c r="N102" s="221"/>
      <c r="O102" s="221"/>
      <c r="P102" s="222"/>
      <c r="Q102" s="45" t="str">
        <f>IF(OR(H102="",F102=""),"",IF(H102=F102,1,IF(H102&lt;F102,0,IF(H102-F102&lt;10,2,IF(H102&gt;F102,3,SE)))))</f>
        <v/>
      </c>
      <c r="S102" s="45"/>
      <c r="T102" s="83"/>
      <c r="U102" s="71"/>
      <c r="V102" s="71"/>
      <c r="W102" s="71"/>
      <c r="X102" s="71"/>
      <c r="Y102" s="71"/>
      <c r="Z102" s="71"/>
      <c r="AA102" s="71"/>
      <c r="AB102" s="71"/>
      <c r="AC102" s="71"/>
      <c r="AD102" s="83"/>
      <c r="AE102" s="45"/>
    </row>
    <row r="103" spans="3:32" ht="15" customHeight="1">
      <c r="C103" s="45" t="str">
        <f>IF(OR(F103="",H103=""),"",IF(F103=H103,1,IF(F103&lt;H103,0,IF(F103-H103&lt;10,2,IF(F103&gt;H103,3,SE)))))</f>
        <v/>
      </c>
      <c r="Q103" s="45" t="str">
        <f>IF(OR(H103="",F103=""),"",IF(H103=F103,1,IF(H103&lt;F103,0,IF(H103-F103&lt;10,2,IF(H103&gt;F103,3,SE)))))</f>
        <v/>
      </c>
      <c r="S103" s="45"/>
      <c r="T103" s="83"/>
      <c r="U103" s="71"/>
      <c r="V103" s="71"/>
      <c r="W103" s="71"/>
      <c r="X103" s="71"/>
      <c r="Y103" s="71"/>
      <c r="Z103" s="71"/>
      <c r="AA103" s="71"/>
      <c r="AB103" s="71"/>
      <c r="AC103" s="71"/>
      <c r="AD103" s="83"/>
      <c r="AE103" s="45"/>
    </row>
    <row r="104" spans="3:32" ht="15.75" customHeight="1">
      <c r="C104" s="45" t="str">
        <f>IF(OR(F104="",H104=""),"",IF(F104=H104,1,IF(F104&lt;H104,0,IF(F104-H104&lt;10,2,IF(F104&gt;H104,3,SE)))))</f>
        <v/>
      </c>
      <c r="D104" s="234" t="str">
        <f>V98</f>
        <v/>
      </c>
      <c r="E104" s="235"/>
      <c r="F104" s="77"/>
      <c r="G104" s="65" t="s">
        <v>17</v>
      </c>
      <c r="H104" s="76"/>
      <c r="I104" s="234" t="str">
        <f>V94</f>
        <v/>
      </c>
      <c r="J104" s="236"/>
      <c r="K104" s="236"/>
      <c r="L104" s="236"/>
      <c r="M104" s="236"/>
      <c r="N104" s="236"/>
      <c r="O104" s="236"/>
      <c r="P104" s="235"/>
      <c r="Q104" s="45" t="str">
        <f>IF(OR(H104="",F104=""),"",IF(H104=F104,1,IF(H104&lt;F104,0,IF(H104-F104&lt;10,2,IF(H104&gt;F104,3,SE)))))</f>
        <v/>
      </c>
      <c r="S104" s="45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</row>
    <row r="105" spans="3:32" ht="15" customHeight="1">
      <c r="C105" s="45" t="str">
        <f>IF(OR(F105="",H105=""),"",IF(F105=H105,1,IF(F105&lt;H105,0,IF(F105-H105&lt;10,2,IF(F105&gt;H105,3,SE)))))</f>
        <v/>
      </c>
      <c r="D105" s="234" t="str">
        <f>V97</f>
        <v/>
      </c>
      <c r="E105" s="235"/>
      <c r="F105" s="77"/>
      <c r="G105" s="65" t="s">
        <v>17</v>
      </c>
      <c r="H105" s="76"/>
      <c r="I105" s="234" t="str">
        <f>V93</f>
        <v/>
      </c>
      <c r="J105" s="236"/>
      <c r="K105" s="236"/>
      <c r="L105" s="236"/>
      <c r="M105" s="236"/>
      <c r="N105" s="236"/>
      <c r="O105" s="236"/>
      <c r="P105" s="235"/>
      <c r="Q105" s="45" t="str">
        <f>IF(OR(H105="",F105=""),"",IF(H105=F105,1,IF(H105&lt;F105,0,IF(H105-F105&lt;10,2,IF(H105&gt;F105,3,SE)))))</f>
        <v/>
      </c>
      <c r="U105" s="45"/>
      <c r="V105" s="45"/>
      <c r="W105" s="45"/>
      <c r="X105" s="45"/>
      <c r="Y105" s="45"/>
      <c r="Z105" s="45"/>
      <c r="AA105" s="45"/>
      <c r="AB105" s="45"/>
      <c r="AC105" s="45"/>
    </row>
    <row r="106" spans="3:32" ht="15.75" customHeight="1">
      <c r="C106" s="45" t="str">
        <f>IF(OR(F106="",H106=""),"",IF(F106=H106,1,IF(F106&lt;H106,0,IF(F106-H106&lt;10,2,IF(F106&gt;H106,3,SE)))))</f>
        <v/>
      </c>
      <c r="D106" s="234" t="str">
        <f>V96</f>
        <v/>
      </c>
      <c r="E106" s="235"/>
      <c r="F106" s="77"/>
      <c r="G106" s="65" t="s">
        <v>17</v>
      </c>
      <c r="H106" s="76"/>
      <c r="I106" s="234" t="str">
        <f>V92</f>
        <v/>
      </c>
      <c r="J106" s="236"/>
      <c r="K106" s="236"/>
      <c r="L106" s="236"/>
      <c r="M106" s="236"/>
      <c r="N106" s="236"/>
      <c r="O106" s="236"/>
      <c r="P106" s="235"/>
      <c r="Q106" s="45" t="str">
        <f>IF(OR(H106="",F106=""),"",IF(H106=F106,1,IF(H106&lt;F106,0,IF(H106-F106&lt;10,2,IF(H106&gt;F106,3,SE)))))</f>
        <v/>
      </c>
      <c r="U106" s="45"/>
      <c r="V106" s="45"/>
      <c r="W106" s="45"/>
      <c r="X106" s="45"/>
      <c r="Y106" s="45"/>
      <c r="Z106" s="45"/>
      <c r="AA106" s="45"/>
      <c r="AB106" s="45"/>
      <c r="AC106" s="45"/>
    </row>
    <row r="107" spans="3:32" ht="15" customHeight="1">
      <c r="C107" s="45" t="str">
        <f>IF(OR(F107="",H107=""),"",IF(F107=H107,1,IF(F107&lt;H107,0,IF(F107-H107&lt;10,2,IF(F107&gt;H107,3,SE)))))</f>
        <v/>
      </c>
      <c r="D107" s="234" t="str">
        <f>V95</f>
        <v/>
      </c>
      <c r="E107" s="235"/>
      <c r="F107" s="77"/>
      <c r="G107" s="65" t="s">
        <v>17</v>
      </c>
      <c r="H107" s="76"/>
      <c r="I107" s="234" t="str">
        <f>V91</f>
        <v/>
      </c>
      <c r="J107" s="236"/>
      <c r="K107" s="236"/>
      <c r="L107" s="236"/>
      <c r="M107" s="236"/>
      <c r="N107" s="236"/>
      <c r="O107" s="236"/>
      <c r="P107" s="235"/>
      <c r="Q107" s="45" t="str">
        <f>IF(OR(H107="",F107=""),"",IF(H107=F107,1,IF(H107&lt;F107,0,IF(H107-F107&lt;10,2,IF(H107&gt;F107,3,SE)))))</f>
        <v/>
      </c>
      <c r="U107" s="45"/>
      <c r="V107" s="45"/>
      <c r="W107" s="45"/>
      <c r="X107" s="45"/>
      <c r="Y107" s="45"/>
      <c r="Z107" s="45"/>
      <c r="AA107" s="45"/>
      <c r="AB107" s="45"/>
      <c r="AC107" s="45"/>
    </row>
    <row r="108" spans="3:32" ht="15.75" customHeight="1" thickBot="1">
      <c r="C108" s="45" t="str">
        <f>IF(OR(F108="",H108=""),"",IF(F108=H108,1,IF(F108&lt;H108,0,IF(F108-H108&lt;10,2,IF(F108&gt;H108,3,SE)))))</f>
        <v/>
      </c>
      <c r="Q108" s="45" t="str">
        <f>IF(OR(H108="",F108=""),"",IF(H108=F108,1,IF(H108&lt;F108,0,IF(H108-F108&lt;10,2,IF(H108&gt;F108,3,SE)))))</f>
        <v/>
      </c>
      <c r="U108" s="45"/>
      <c r="V108" s="45"/>
      <c r="W108" s="45"/>
      <c r="X108" s="45"/>
      <c r="Y108" s="45"/>
      <c r="Z108" s="45"/>
      <c r="AA108" s="45"/>
      <c r="AB108" s="45"/>
      <c r="AC108" s="45"/>
    </row>
    <row r="109" spans="3:32" ht="15" customHeight="1">
      <c r="C109" s="45" t="str">
        <f>IF(OR(F109="",H109=""),"",IF(F109=H109,1,IF(F109&lt;H109,0,IF(F109-H109&lt;10,2,IF(F109&gt;H109,3,SE)))))</f>
        <v/>
      </c>
      <c r="D109" s="217" t="s">
        <v>135</v>
      </c>
      <c r="E109" s="218"/>
      <c r="F109" s="218"/>
      <c r="G109" s="218"/>
      <c r="H109" s="218"/>
      <c r="I109" s="218"/>
      <c r="J109" s="218"/>
      <c r="K109" s="218"/>
      <c r="L109" s="218"/>
      <c r="M109" s="218"/>
      <c r="N109" s="218"/>
      <c r="O109" s="218"/>
      <c r="P109" s="219"/>
      <c r="Q109" s="45" t="str">
        <f>IF(OR(H109="",F109=""),"",IF(H109=F109,1,IF(H109&lt;F109,0,IF(H109-F109&lt;10,2,IF(H109&gt;F109,3,SE)))))</f>
        <v/>
      </c>
      <c r="U109" s="45"/>
      <c r="V109" s="45"/>
      <c r="W109" s="45"/>
      <c r="X109" s="45"/>
      <c r="Y109" s="45"/>
      <c r="Z109" s="45"/>
      <c r="AA109" s="45"/>
      <c r="AB109" s="45"/>
      <c r="AC109" s="45"/>
    </row>
    <row r="110" spans="3:32" ht="15.75" customHeight="1" thickBot="1">
      <c r="C110" s="45" t="str">
        <f>IF(OR(F110="",H110=""),"",IF(F110=H110,1,IF(F110&lt;H110,0,IF(F110-H110&lt;10,2,IF(F110&gt;H110,3,SE)))))</f>
        <v/>
      </c>
      <c r="D110" s="220"/>
      <c r="E110" s="221"/>
      <c r="F110" s="221"/>
      <c r="G110" s="221"/>
      <c r="H110" s="221"/>
      <c r="I110" s="221"/>
      <c r="J110" s="221"/>
      <c r="K110" s="221"/>
      <c r="L110" s="221"/>
      <c r="M110" s="221"/>
      <c r="N110" s="221"/>
      <c r="O110" s="221"/>
      <c r="P110" s="222"/>
      <c r="Q110" s="45" t="str">
        <f>IF(OR(H110="",F110=""),"",IF(H110=F110,1,IF(H110&lt;F110,0,IF(H110-F110&lt;10,2,IF(H110&gt;F110,3,SE)))))</f>
        <v/>
      </c>
      <c r="U110" s="45"/>
      <c r="V110" s="45"/>
      <c r="W110" s="45"/>
      <c r="X110" s="45"/>
      <c r="Y110" s="45"/>
      <c r="Z110" s="45"/>
      <c r="AA110" s="45"/>
      <c r="AB110" s="45"/>
      <c r="AC110" s="45"/>
    </row>
    <row r="111" spans="3:32" ht="15" customHeight="1">
      <c r="C111" s="45" t="str">
        <f>IF(OR(F111="",H111=""),"",IF(F111=H111,1,IF(F111&lt;H111,0,IF(F111-H111&lt;10,2,IF(F111&gt;H111,3,SE)))))</f>
        <v/>
      </c>
      <c r="Q111" s="45" t="str">
        <f>IF(OR(H111="",F111=""),"",IF(H111=F111,1,IF(H111&lt;F111,0,IF(H111-F111&lt;10,2,IF(H111&gt;F111,3,SE)))))</f>
        <v/>
      </c>
      <c r="U111" s="45"/>
      <c r="V111" s="45"/>
      <c r="W111" s="45"/>
      <c r="X111" s="45"/>
      <c r="Y111" s="45"/>
      <c r="Z111" s="45"/>
      <c r="AA111" s="45"/>
      <c r="AB111" s="45"/>
      <c r="AC111" s="45"/>
    </row>
    <row r="112" spans="3:32" ht="15.75" customHeight="1">
      <c r="C112" s="45" t="str">
        <f>IF(OR(F112="",H112=""),"",IF(F112=H112,1,IF(F112&lt;H112,0,IF(F112-H112&lt;10,2,IF(F112&gt;H112,3,SE)))))</f>
        <v/>
      </c>
      <c r="D112" s="234" t="str">
        <f>V98</f>
        <v/>
      </c>
      <c r="E112" s="235"/>
      <c r="F112" s="77"/>
      <c r="G112" s="58" t="s">
        <v>17</v>
      </c>
      <c r="H112" s="76"/>
      <c r="I112" s="234" t="str">
        <f>V91</f>
        <v/>
      </c>
      <c r="J112" s="236"/>
      <c r="K112" s="236"/>
      <c r="L112" s="236"/>
      <c r="M112" s="236"/>
      <c r="N112" s="236"/>
      <c r="O112" s="236"/>
      <c r="P112" s="235"/>
      <c r="Q112" s="45" t="str">
        <f>IF(OR(H112="",F112=""),"",IF(H112=F112,1,IF(H112&lt;F112,0,IF(H112-F112&lt;10,2,IF(H112&gt;F112,3,SE)))))</f>
        <v/>
      </c>
      <c r="U112" s="45"/>
      <c r="V112" s="45"/>
      <c r="W112" s="45"/>
      <c r="X112" s="45"/>
      <c r="Y112" s="71"/>
      <c r="Z112" s="71"/>
      <c r="AA112" s="45"/>
      <c r="AB112" s="45"/>
      <c r="AC112" s="45"/>
    </row>
    <row r="113" spans="3:29" ht="15" customHeight="1">
      <c r="C113" s="45" t="str">
        <f>IF(OR(F113="",H113=""),"",IF(F113=H113,1,IF(F113&lt;H113,0,IF(F113-H113&lt;10,2,IF(F113&gt;H113,3,SE)))))</f>
        <v/>
      </c>
      <c r="D113" s="234" t="str">
        <f>V97</f>
        <v/>
      </c>
      <c r="E113" s="235"/>
      <c r="F113" s="76"/>
      <c r="G113" s="58" t="s">
        <v>17</v>
      </c>
      <c r="H113" s="77"/>
      <c r="I113" s="234" t="str">
        <f>V92</f>
        <v/>
      </c>
      <c r="J113" s="236"/>
      <c r="K113" s="236"/>
      <c r="L113" s="236"/>
      <c r="M113" s="236"/>
      <c r="N113" s="236"/>
      <c r="O113" s="236"/>
      <c r="P113" s="235"/>
      <c r="Q113" s="45" t="str">
        <f>IF(OR(H113="",F113=""),"",IF(H113=F113,1,IF(H113&lt;F113,0,IF(H113-F113&lt;10,2,IF(H113&gt;F113,3,SE)))))</f>
        <v/>
      </c>
      <c r="U113" s="45"/>
      <c r="V113" s="45"/>
      <c r="W113" s="45"/>
      <c r="X113" s="45"/>
      <c r="Y113" s="45"/>
      <c r="Z113" s="45"/>
      <c r="AA113" s="45"/>
      <c r="AB113" s="45"/>
      <c r="AC113" s="45"/>
    </row>
    <row r="114" spans="3:29" ht="15.75" customHeight="1">
      <c r="C114" s="45" t="str">
        <f>IF(OR(F114="",H114=""),"",IF(F114=H114,1,IF(F114&lt;H114,0,IF(F114-H114&lt;10,2,IF(F114&gt;H114,3,SE)))))</f>
        <v/>
      </c>
      <c r="D114" s="234" t="str">
        <f>V96</f>
        <v/>
      </c>
      <c r="E114" s="235"/>
      <c r="F114" s="77"/>
      <c r="G114" s="58" t="s">
        <v>17</v>
      </c>
      <c r="H114" s="76"/>
      <c r="I114" s="234" t="str">
        <f>V93</f>
        <v/>
      </c>
      <c r="J114" s="236"/>
      <c r="K114" s="236"/>
      <c r="L114" s="236"/>
      <c r="M114" s="236"/>
      <c r="N114" s="236"/>
      <c r="O114" s="236"/>
      <c r="P114" s="235"/>
      <c r="Q114" s="45" t="str">
        <f>IF(OR(H114="",F114=""),"",IF(H114=F114,1,IF(H114&lt;F114,0,IF(H114-F114&lt;10,2,IF(H114&gt;F114,3,SE)))))</f>
        <v/>
      </c>
      <c r="U114" s="45"/>
      <c r="V114" s="45"/>
      <c r="W114" s="45"/>
      <c r="X114" s="45"/>
      <c r="Y114" s="45"/>
      <c r="Z114" s="45"/>
      <c r="AA114" s="45"/>
      <c r="AB114" s="45"/>
      <c r="AC114" s="45"/>
    </row>
    <row r="115" spans="3:29" ht="15" customHeight="1">
      <c r="C115" s="45" t="str">
        <f>IF(OR(F115="",H115=""),"",IF(F115=H115,1,IF(F115&lt;H115,0,IF(F115-H115&lt;10,2,IF(F115&gt;H115,3,SE)))))</f>
        <v/>
      </c>
      <c r="D115" s="234" t="str">
        <f>V95</f>
        <v/>
      </c>
      <c r="E115" s="235"/>
      <c r="F115" s="76"/>
      <c r="G115" s="58" t="s">
        <v>17</v>
      </c>
      <c r="H115" s="77"/>
      <c r="I115" s="234" t="str">
        <f>V94</f>
        <v/>
      </c>
      <c r="J115" s="236"/>
      <c r="K115" s="236"/>
      <c r="L115" s="236"/>
      <c r="M115" s="236"/>
      <c r="N115" s="236"/>
      <c r="O115" s="236"/>
      <c r="P115" s="235"/>
      <c r="Q115" s="45" t="str">
        <f>IF(OR(H115="",F115=""),"",IF(H115=F115,1,IF(H115&lt;F115,0,IF(H115-F115&lt;10,2,IF(H115&gt;F115,3,SE)))))</f>
        <v/>
      </c>
      <c r="U115" s="45"/>
      <c r="V115" s="45"/>
      <c r="W115" s="45"/>
      <c r="X115" s="45"/>
      <c r="Y115" s="45"/>
      <c r="Z115" s="45"/>
      <c r="AA115" s="45"/>
      <c r="AB115" s="45"/>
      <c r="AC115" s="45"/>
    </row>
    <row r="116" spans="3:29" ht="15.75" customHeight="1" thickBot="1">
      <c r="C116" s="45" t="str">
        <f>IF(OR(F116="",H116=""),"",IF(F116=H116,1,IF(F116&lt;H116,0,IF(F116-H116&lt;10,2,IF(F116&gt;H116,3,SE)))))</f>
        <v/>
      </c>
      <c r="Q116" s="45" t="str">
        <f>IF(OR(H116="",F116=""),"",IF(H116=F116,1,IF(H116&lt;F116,0,IF(H116-F116&lt;10,2,IF(H116&gt;F116,3,SE)))))</f>
        <v/>
      </c>
      <c r="U116" s="45"/>
      <c r="V116" s="45"/>
      <c r="W116" s="45"/>
      <c r="X116" s="45"/>
      <c r="Y116" s="45"/>
      <c r="Z116" s="45"/>
      <c r="AA116" s="45"/>
      <c r="AB116" s="45"/>
      <c r="AC116" s="45"/>
    </row>
    <row r="117" spans="3:29" ht="15" customHeight="1">
      <c r="C117" s="45" t="str">
        <f>IF(OR(F117="",H117=""),"",IF(F117=H117,1,IF(F117&lt;H117,0,IF(F117-H117&lt;10,2,IF(F117&gt;H117,3,SE)))))</f>
        <v/>
      </c>
      <c r="D117" s="217" t="s">
        <v>134</v>
      </c>
      <c r="E117" s="218"/>
      <c r="F117" s="218"/>
      <c r="G117" s="218"/>
      <c r="H117" s="218"/>
      <c r="I117" s="218"/>
      <c r="J117" s="218"/>
      <c r="K117" s="218"/>
      <c r="L117" s="218"/>
      <c r="M117" s="218"/>
      <c r="N117" s="218"/>
      <c r="O117" s="218"/>
      <c r="P117" s="219"/>
      <c r="Q117" s="45" t="str">
        <f>IF(OR(H117="",F117=""),"",IF(H117=F117,1,IF(H117&lt;F117,0,IF(H117-F117&lt;10,2,IF(H117&gt;F117,3,SE)))))</f>
        <v/>
      </c>
      <c r="U117" s="45"/>
      <c r="V117" s="45"/>
      <c r="W117" s="45"/>
      <c r="X117" s="45"/>
      <c r="Y117" s="45"/>
      <c r="Z117" s="45"/>
      <c r="AA117" s="45"/>
      <c r="AB117" s="45"/>
      <c r="AC117" s="45"/>
    </row>
    <row r="118" spans="3:29" ht="15.75" customHeight="1" thickBot="1">
      <c r="C118" s="45" t="str">
        <f>IF(OR(F118="",H118=""),"",IF(F118=H118,1,IF(F118&lt;H118,0,IF(F118-H118&lt;10,2,IF(F118&gt;H118,3,SE)))))</f>
        <v/>
      </c>
      <c r="D118" s="220"/>
      <c r="E118" s="221"/>
      <c r="F118" s="221"/>
      <c r="G118" s="221"/>
      <c r="H118" s="221"/>
      <c r="I118" s="221"/>
      <c r="J118" s="221"/>
      <c r="K118" s="221"/>
      <c r="L118" s="221"/>
      <c r="M118" s="221"/>
      <c r="N118" s="221"/>
      <c r="O118" s="221"/>
      <c r="P118" s="222"/>
      <c r="Q118" s="45" t="str">
        <f>IF(OR(H118="",F118=""),"",IF(H118=F118,1,IF(H118&lt;F118,0,IF(H118-F118&lt;10,2,IF(H118&gt;F118,3,SE)))))</f>
        <v/>
      </c>
      <c r="U118" s="45"/>
      <c r="V118" s="45"/>
      <c r="W118" s="45"/>
      <c r="X118" s="45"/>
      <c r="Y118" s="71"/>
      <c r="Z118" s="71"/>
      <c r="AA118" s="45"/>
      <c r="AB118" s="45"/>
      <c r="AC118" s="45"/>
    </row>
    <row r="119" spans="3:29" ht="15" customHeight="1">
      <c r="C119" s="45" t="str">
        <f>IF(OR(F119="",H119=""),"",IF(F119=H119,1,IF(F119&lt;H119,0,IF(F119-H119&lt;10,2,IF(F119&gt;H119,3,SE)))))</f>
        <v/>
      </c>
      <c r="Q119" s="45" t="str">
        <f>IF(OR(H119="",F119=""),"",IF(H119=F119,1,IF(H119&lt;F119,0,IF(H119-F119&lt;10,2,IF(H119&gt;F119,3,SE)))))</f>
        <v/>
      </c>
      <c r="U119" s="45"/>
      <c r="V119" s="45"/>
      <c r="W119" s="45"/>
      <c r="X119" s="45"/>
      <c r="Y119" s="71"/>
      <c r="Z119" s="71"/>
      <c r="AA119" s="45"/>
      <c r="AB119" s="45"/>
      <c r="AC119" s="45"/>
    </row>
    <row r="120" spans="3:29" ht="15.75" customHeight="1">
      <c r="C120" s="45" t="str">
        <f>IF(OR(F120="",H120=""),"",IF(F120=H120,1,IF(F120&lt;H120,0,IF(F120-H120&lt;10,2,IF(F120&gt;H120,3,SE)))))</f>
        <v/>
      </c>
      <c r="D120" s="234" t="str">
        <f>V98</f>
        <v/>
      </c>
      <c r="E120" s="235"/>
      <c r="F120" s="77"/>
      <c r="G120" s="65" t="s">
        <v>17</v>
      </c>
      <c r="H120" s="76"/>
      <c r="I120" s="234" t="str">
        <f>V92</f>
        <v/>
      </c>
      <c r="J120" s="236"/>
      <c r="K120" s="236"/>
      <c r="L120" s="236"/>
      <c r="M120" s="236"/>
      <c r="N120" s="236"/>
      <c r="O120" s="236"/>
      <c r="P120" s="235"/>
      <c r="Q120" s="45" t="str">
        <f>IF(OR(H120="",F120=""),"",IF(H120=F120,1,IF(H120&lt;F120,0,IF(H120-F120&lt;10,2,IF(H120&gt;F120,3,SE)))))</f>
        <v/>
      </c>
      <c r="U120" s="45"/>
      <c r="V120" s="45"/>
      <c r="W120" s="45"/>
      <c r="X120" s="45"/>
      <c r="Y120" s="45"/>
      <c r="Z120" s="45"/>
      <c r="AA120" s="45"/>
      <c r="AB120" s="45"/>
      <c r="AC120" s="45"/>
    </row>
    <row r="121" spans="3:29" ht="15" customHeight="1">
      <c r="C121" s="45" t="str">
        <f>IF(OR(F121="",H121=""),"",IF(F121=H121,1,IF(F121&lt;H121,0,IF(F121-H121&lt;10,2,IF(F121&gt;H121,3,SE)))))</f>
        <v/>
      </c>
      <c r="D121" s="234" t="str">
        <f>V97</f>
        <v/>
      </c>
      <c r="E121" s="235"/>
      <c r="F121" s="77"/>
      <c r="G121" s="65" t="s">
        <v>17</v>
      </c>
      <c r="H121" s="76"/>
      <c r="I121" s="234" t="str">
        <f>V91</f>
        <v/>
      </c>
      <c r="J121" s="236"/>
      <c r="K121" s="236"/>
      <c r="L121" s="236"/>
      <c r="M121" s="236"/>
      <c r="N121" s="236"/>
      <c r="O121" s="236"/>
      <c r="P121" s="235"/>
      <c r="Q121" s="45" t="str">
        <f>IF(OR(H121="",F121=""),"",IF(H121=F121,1,IF(H121&lt;F121,0,IF(H121-F121&lt;10,2,IF(H121&gt;F121,3,SE)))))</f>
        <v/>
      </c>
      <c r="U121" s="45"/>
      <c r="V121" s="45"/>
      <c r="W121" s="45"/>
      <c r="X121" s="45"/>
      <c r="Y121" s="45"/>
      <c r="Z121" s="45"/>
      <c r="AA121" s="45"/>
      <c r="AB121" s="45"/>
      <c r="AC121" s="45"/>
    </row>
    <row r="122" spans="3:29" ht="15.75" customHeight="1">
      <c r="C122" s="45" t="str">
        <f>IF(OR(F122="",H122=""),"",IF(F122=H122,1,IF(F122&lt;H122,0,IF(F122-H122&lt;10,2,IF(F122&gt;H122,3,SE)))))</f>
        <v/>
      </c>
      <c r="D122" s="234" t="str">
        <f>V96</f>
        <v/>
      </c>
      <c r="E122" s="235"/>
      <c r="F122" s="77"/>
      <c r="G122" s="65" t="s">
        <v>17</v>
      </c>
      <c r="H122" s="76"/>
      <c r="I122" s="234" t="str">
        <f>V94</f>
        <v/>
      </c>
      <c r="J122" s="236"/>
      <c r="K122" s="236"/>
      <c r="L122" s="236"/>
      <c r="M122" s="236"/>
      <c r="N122" s="236"/>
      <c r="O122" s="236"/>
      <c r="P122" s="235"/>
      <c r="Q122" s="45" t="str">
        <f>IF(OR(H122="",F122=""),"",IF(H122=F122,1,IF(H122&lt;F122,0,IF(H122-F122&lt;10,2,IF(H122&gt;F122,3,SE)))))</f>
        <v/>
      </c>
      <c r="U122" s="45"/>
      <c r="V122" s="45"/>
      <c r="W122" s="45"/>
      <c r="X122" s="45"/>
      <c r="Y122" s="45"/>
      <c r="Z122" s="45"/>
      <c r="AA122" s="45"/>
      <c r="AB122" s="45"/>
      <c r="AC122" s="45"/>
    </row>
    <row r="123" spans="3:29" ht="15" customHeight="1">
      <c r="C123" s="45" t="str">
        <f>IF(OR(F123="",H123=""),"",IF(F123=H123,1,IF(F123&lt;H123,0,IF(F123-H123&lt;10,2,IF(F123&gt;H123,3,SE)))))</f>
        <v/>
      </c>
      <c r="D123" s="234" t="str">
        <f>V95</f>
        <v/>
      </c>
      <c r="E123" s="235"/>
      <c r="F123" s="77"/>
      <c r="G123" s="65" t="s">
        <v>17</v>
      </c>
      <c r="H123" s="76"/>
      <c r="I123" s="234" t="str">
        <f>V93</f>
        <v/>
      </c>
      <c r="J123" s="236"/>
      <c r="K123" s="236"/>
      <c r="L123" s="236"/>
      <c r="M123" s="236"/>
      <c r="N123" s="236"/>
      <c r="O123" s="236"/>
      <c r="P123" s="235"/>
      <c r="Q123" s="45" t="str">
        <f>IF(OR(H123="",F123=""),"",IF(H123=F123,1,IF(H123&lt;F123,0,IF(H123-F123&lt;10,2,IF(H123&gt;F123,3,SE)))))</f>
        <v/>
      </c>
      <c r="U123" s="45"/>
      <c r="V123" s="45"/>
      <c r="W123" s="45"/>
      <c r="X123" s="45"/>
      <c r="Y123" s="45"/>
      <c r="Z123" s="45"/>
      <c r="AA123" s="45"/>
      <c r="AB123" s="45"/>
      <c r="AC123" s="45"/>
    </row>
    <row r="124" spans="3:29" ht="15.75" customHeight="1" thickBot="1">
      <c r="C124" s="45" t="str">
        <f>IF(OR(F124="",H124=""),"",IF(F124=H124,1,IF(F124&lt;H124,0,IF(F124-H124&lt;10,2,IF(F124&gt;H124,3,SE)))))</f>
        <v/>
      </c>
      <c r="Q124" s="45" t="str">
        <f>IF(OR(H124="",F124=""),"",IF(H124=F124,1,IF(H124&lt;F124,0,IF(H124-F124&lt;10,2,IF(H124&gt;F124,3,SE)))))</f>
        <v/>
      </c>
      <c r="U124" s="45"/>
      <c r="V124" s="45"/>
      <c r="W124" s="45"/>
      <c r="X124" s="45"/>
      <c r="Y124" s="45"/>
      <c r="Z124" s="45"/>
      <c r="AA124" s="45"/>
      <c r="AB124" s="45"/>
      <c r="AC124" s="45"/>
    </row>
    <row r="125" spans="3:29" ht="15" customHeight="1">
      <c r="C125" s="45" t="str">
        <f>IF(OR(F125="",H125=""),"",IF(F125=H125,1,IF(F125&lt;H125,0,IF(F125-H125&lt;10,2,IF(F125&gt;H125,3,SE)))))</f>
        <v/>
      </c>
      <c r="D125" s="217" t="s">
        <v>136</v>
      </c>
      <c r="E125" s="218"/>
      <c r="F125" s="218"/>
      <c r="G125" s="218"/>
      <c r="H125" s="218"/>
      <c r="I125" s="218"/>
      <c r="J125" s="218"/>
      <c r="K125" s="218"/>
      <c r="L125" s="218"/>
      <c r="M125" s="218"/>
      <c r="N125" s="218"/>
      <c r="O125" s="218"/>
      <c r="P125" s="219"/>
      <c r="Q125" s="45" t="str">
        <f>IF(OR(H125="",F125=""),"",IF(H125=F125,1,IF(H125&lt;F125,0,IF(H125-F125&lt;10,2,IF(H125&gt;F125,3,SE)))))</f>
        <v/>
      </c>
      <c r="U125" s="45"/>
      <c r="V125" s="45"/>
      <c r="W125" s="45"/>
      <c r="X125" s="45"/>
      <c r="Y125" s="45"/>
      <c r="Z125" s="45"/>
      <c r="AA125" s="45"/>
      <c r="AB125" s="45"/>
      <c r="AC125" s="45"/>
    </row>
    <row r="126" spans="3:29" ht="15.75" customHeight="1" thickBot="1">
      <c r="C126" s="45" t="str">
        <f>IF(OR(F126="",H126=""),"",IF(F126=H126,1,IF(F126&lt;H126,0,IF(F126-H126&lt;10,2,IF(F126&gt;H126,3,SE)))))</f>
        <v/>
      </c>
      <c r="D126" s="220"/>
      <c r="E126" s="221"/>
      <c r="F126" s="221"/>
      <c r="G126" s="221"/>
      <c r="H126" s="221"/>
      <c r="I126" s="221"/>
      <c r="J126" s="221"/>
      <c r="K126" s="221"/>
      <c r="L126" s="221"/>
      <c r="M126" s="221"/>
      <c r="N126" s="221"/>
      <c r="O126" s="221"/>
      <c r="P126" s="222"/>
      <c r="Q126" s="45" t="str">
        <f>IF(OR(H126="",F126=""),"",IF(H126=F126,1,IF(H126&lt;F126,0,IF(H126-F126&lt;10,2,IF(H126&gt;F126,3,SE)))))</f>
        <v/>
      </c>
      <c r="U126" s="45"/>
      <c r="V126" s="45"/>
      <c r="W126" s="45"/>
      <c r="X126" s="45"/>
      <c r="Y126" s="45"/>
      <c r="Z126" s="45"/>
      <c r="AA126" s="45"/>
      <c r="AB126" s="45"/>
      <c r="AC126" s="45"/>
    </row>
    <row r="127" spans="3:29" ht="15" customHeight="1">
      <c r="C127" s="45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U127" s="45"/>
      <c r="V127" s="45"/>
      <c r="W127" s="45"/>
      <c r="X127" s="45"/>
      <c r="Y127" s="71"/>
      <c r="Z127" s="71"/>
      <c r="AA127" s="45"/>
      <c r="AB127" s="45"/>
      <c r="AC127" s="45"/>
    </row>
    <row r="128" spans="3:29" ht="15.75" customHeight="1">
      <c r="C128" s="45" t="str">
        <f>IF(OR(F128="",H128=""),"",IF(F128=H128,1,IF(F128&lt;H128,0,IF(F128-H128&lt;10,2,IF(F128&gt;H128,3,SE)))))</f>
        <v/>
      </c>
      <c r="D128" s="234" t="str">
        <f>V98</f>
        <v/>
      </c>
      <c r="E128" s="235"/>
      <c r="F128" s="77"/>
      <c r="G128" s="65" t="s">
        <v>17</v>
      </c>
      <c r="H128" s="76"/>
      <c r="I128" s="234" t="str">
        <f>V93</f>
        <v/>
      </c>
      <c r="J128" s="236"/>
      <c r="K128" s="236"/>
      <c r="L128" s="236"/>
      <c r="M128" s="236"/>
      <c r="N128" s="236"/>
      <c r="O128" s="236"/>
      <c r="P128" s="235"/>
      <c r="Q128" s="45" t="str">
        <f>IF(OR(H128="",F128=""),"",IF(H128=F128,1,IF(H128&lt;F128,0,IF(H128-F128&lt;10,2,IF(H128&gt;F128,3,SE)))))</f>
        <v/>
      </c>
      <c r="U128" s="45"/>
      <c r="V128" s="45"/>
      <c r="W128" s="45"/>
      <c r="X128" s="45"/>
      <c r="Y128" s="45"/>
      <c r="Z128" s="45"/>
      <c r="AA128" s="45"/>
      <c r="AB128" s="45"/>
      <c r="AC128" s="45"/>
    </row>
    <row r="129" spans="3:29">
      <c r="C129" s="45" t="str">
        <f>IF(OR(F129="",H129=""),"",IF(F129=H129,1,IF(F129&lt;H129,0,IF(F129-H129&lt;10,2,IF(F129&gt;H129,3,SE)))))</f>
        <v/>
      </c>
      <c r="D129" s="234" t="str">
        <f>V97</f>
        <v/>
      </c>
      <c r="E129" s="235"/>
      <c r="F129" s="76"/>
      <c r="G129" s="65" t="s">
        <v>17</v>
      </c>
      <c r="H129" s="77"/>
      <c r="I129" s="234" t="str">
        <f>V94</f>
        <v/>
      </c>
      <c r="J129" s="236"/>
      <c r="K129" s="236"/>
      <c r="L129" s="236"/>
      <c r="M129" s="236"/>
      <c r="N129" s="236"/>
      <c r="O129" s="236"/>
      <c r="P129" s="235"/>
      <c r="Q129" s="45" t="str">
        <f>IF(OR(H129="",F129=""),"",IF(H129=F129,1,IF(H129&lt;F129,0,IF(H129-F129&lt;10,2,IF(H129&gt;F129,3,SE)))))</f>
        <v/>
      </c>
      <c r="U129" s="45"/>
      <c r="V129" s="45"/>
      <c r="W129" s="45"/>
      <c r="X129" s="45"/>
      <c r="Y129" s="45"/>
      <c r="Z129" s="45"/>
      <c r="AA129" s="45"/>
      <c r="AB129" s="45"/>
      <c r="AC129" s="45"/>
    </row>
    <row r="130" spans="3:29">
      <c r="C130" s="45" t="str">
        <f>IF(OR(F130="",H130=""),"",IF(F130=H130,1,IF(F130&lt;H130,0,IF(F130-H130&lt;10,2,IF(F130&gt;H130,3,SE)))))</f>
        <v/>
      </c>
      <c r="D130" s="234" t="str">
        <f>V96</f>
        <v/>
      </c>
      <c r="E130" s="235"/>
      <c r="F130" s="76"/>
      <c r="G130" s="65" t="s">
        <v>17</v>
      </c>
      <c r="H130" s="77"/>
      <c r="I130" s="234" t="str">
        <f>V91</f>
        <v/>
      </c>
      <c r="J130" s="236"/>
      <c r="K130" s="236"/>
      <c r="L130" s="236"/>
      <c r="M130" s="236"/>
      <c r="N130" s="236"/>
      <c r="O130" s="236"/>
      <c r="P130" s="235"/>
      <c r="Q130" s="45" t="str">
        <f>IF(OR(H130="",F130=""),"",IF(H130=F130,1,IF(H130&lt;F130,0,IF(H130-F130&lt;10,2,IF(H130&gt;F130,3,SE)))))</f>
        <v/>
      </c>
      <c r="U130" s="45"/>
      <c r="V130" s="45"/>
      <c r="W130" s="45"/>
      <c r="X130" s="45"/>
      <c r="Y130" s="45"/>
      <c r="Z130" s="45"/>
      <c r="AA130" s="45"/>
      <c r="AB130" s="45"/>
      <c r="AC130" s="45"/>
    </row>
    <row r="131" spans="3:29">
      <c r="C131" s="45" t="str">
        <f>IF(OR(F131="",H131=""),"",IF(F131=H131,1,IF(F131&lt;H131,0,IF(F131-H131&lt;10,2,IF(F131&gt;H131,3,SE)))))</f>
        <v/>
      </c>
      <c r="D131" s="234" t="str">
        <f>V95</f>
        <v/>
      </c>
      <c r="E131" s="235"/>
      <c r="F131" s="76"/>
      <c r="G131" s="65" t="s">
        <v>17</v>
      </c>
      <c r="H131" s="77"/>
      <c r="I131" s="234" t="str">
        <f>V92</f>
        <v/>
      </c>
      <c r="J131" s="236"/>
      <c r="K131" s="236"/>
      <c r="L131" s="236"/>
      <c r="M131" s="236"/>
      <c r="N131" s="236"/>
      <c r="O131" s="236"/>
      <c r="P131" s="235"/>
      <c r="Q131" s="45" t="str">
        <f>IF(OR(H131="",F131=""),"",IF(H131=F131,1,IF(H131&lt;F131,0,IF(H131-F131&lt;10,2,IF(H131&gt;F131,3,SE)))))</f>
        <v/>
      </c>
      <c r="U131" s="45"/>
      <c r="V131" s="45"/>
      <c r="W131" s="45"/>
      <c r="X131" s="45"/>
      <c r="Y131" s="45"/>
      <c r="Z131" s="45"/>
      <c r="AA131" s="45"/>
      <c r="AB131" s="45"/>
      <c r="AC131" s="45"/>
    </row>
    <row r="132" spans="3:29" ht="15" customHeight="1" thickBot="1">
      <c r="C132" s="45" t="str">
        <f>IF(OR(F132="",H132=""),"",IF(F132=H132,1,IF(F132&lt;H132,0,IF(F132-H132&lt;10,2,IF(F132&gt;H132,3,SE)))))</f>
        <v/>
      </c>
      <c r="Q132" s="45" t="str">
        <f>IF(OR(H132="",F132=""),"",IF(H132=F132,1,IF(H132&lt;F132,0,IF(H132-F132&lt;10,2,IF(H132&gt;F132,3,SE)))))</f>
        <v/>
      </c>
      <c r="U132" s="45"/>
      <c r="V132" s="45"/>
      <c r="W132" s="45"/>
      <c r="X132" s="45"/>
      <c r="Y132" s="45"/>
      <c r="Z132" s="45"/>
      <c r="AA132" s="45"/>
      <c r="AB132" s="45"/>
      <c r="AC132" s="45"/>
    </row>
    <row r="133" spans="3:29" ht="15" customHeight="1">
      <c r="C133" s="45" t="str">
        <f>IF(OR(F133="",H133=""),"",IF(F133=H133,1,IF(F133&lt;H133,0,IF(F133-H133&lt;10,2,IF(F133&gt;H133,3,SE)))))</f>
        <v/>
      </c>
      <c r="D133" s="217" t="s">
        <v>137</v>
      </c>
      <c r="E133" s="218"/>
      <c r="F133" s="218"/>
      <c r="G133" s="218"/>
      <c r="H133" s="218"/>
      <c r="I133" s="218"/>
      <c r="J133" s="218"/>
      <c r="K133" s="218"/>
      <c r="L133" s="218"/>
      <c r="M133" s="218"/>
      <c r="N133" s="218"/>
      <c r="O133" s="218"/>
      <c r="P133" s="219"/>
      <c r="Q133" s="45" t="str">
        <f>IF(OR(H133="",F133=""),"",IF(H133=F133,1,IF(H133&lt;F133,0,IF(H133-F133&lt;10,2,IF(H133&gt;F133,3,SE)))))</f>
        <v/>
      </c>
      <c r="U133" s="45"/>
      <c r="V133" s="45"/>
      <c r="W133" s="45"/>
      <c r="X133" s="45"/>
      <c r="Y133" s="45"/>
      <c r="Z133" s="45"/>
      <c r="AA133" s="45"/>
      <c r="AB133" s="45"/>
      <c r="AC133" s="45"/>
    </row>
    <row r="134" spans="3:29" ht="15.75" customHeight="1" thickBot="1">
      <c r="C134" s="45" t="str">
        <f>IF(OR(F134="",H134=""),"",IF(F134=H134,1,IF(F134&lt;H134,0,IF(F134-H134&lt;10,2,IF(F134&gt;H134,3,SE)))))</f>
        <v/>
      </c>
      <c r="D134" s="220"/>
      <c r="E134" s="221"/>
      <c r="F134" s="221"/>
      <c r="G134" s="221"/>
      <c r="H134" s="221"/>
      <c r="I134" s="221"/>
      <c r="J134" s="221"/>
      <c r="K134" s="221"/>
      <c r="L134" s="221"/>
      <c r="M134" s="221"/>
      <c r="N134" s="221"/>
      <c r="O134" s="221"/>
      <c r="P134" s="222"/>
      <c r="Q134" s="45" t="str">
        <f>IF(OR(H134="",F134=""),"",IF(H134=F134,1,IF(H134&lt;F134,0,IF(H134-F134&lt;10,2,IF(H134&gt;F134,3,SE)))))</f>
        <v/>
      </c>
      <c r="U134" s="45"/>
      <c r="V134" s="45"/>
      <c r="W134" s="45"/>
      <c r="X134" s="45"/>
      <c r="Y134" s="71"/>
      <c r="Z134" s="71"/>
      <c r="AA134" s="45"/>
      <c r="AB134" s="45"/>
      <c r="AC134" s="45"/>
    </row>
    <row r="135" spans="3:29">
      <c r="C135" s="45" t="str">
        <f>IF(OR(F135="",H135=""),"",IF(F135=H135,1,IF(F135&lt;H135,0,IF(F135-H135&lt;10,2,IF(F135&gt;H135,3,SE)))))</f>
        <v/>
      </c>
      <c r="Q135" s="45" t="str">
        <f>IF(OR(H135="",F135=""),"",IF(H135=F135,1,IF(H135&lt;F135,0,IF(H135-F135&lt;10,2,IF(H135&gt;F135,3,SE)))))</f>
        <v/>
      </c>
      <c r="U135" s="45"/>
      <c r="V135" s="45"/>
      <c r="W135" s="45"/>
      <c r="X135" s="45"/>
      <c r="Y135" s="45"/>
      <c r="Z135" s="45"/>
      <c r="AA135" s="45"/>
      <c r="AB135" s="45"/>
      <c r="AC135" s="45"/>
    </row>
    <row r="136" spans="3:29">
      <c r="C136" s="45" t="str">
        <f>IF(OR(F136="",H136=""),"",IF(F136=H136,1,IF(F136&lt;H136,0,IF(F136-H136&lt;10,2,IF(F136&gt;H136,3,SE)))))</f>
        <v/>
      </c>
      <c r="D136" s="234" t="str">
        <f>V98</f>
        <v/>
      </c>
      <c r="E136" s="235"/>
      <c r="F136" s="76"/>
      <c r="G136" s="58" t="s">
        <v>17</v>
      </c>
      <c r="H136" s="77"/>
      <c r="I136" s="234" t="str">
        <f>V95</f>
        <v/>
      </c>
      <c r="J136" s="236"/>
      <c r="K136" s="236"/>
      <c r="L136" s="236"/>
      <c r="M136" s="236"/>
      <c r="N136" s="236"/>
      <c r="O136" s="236"/>
      <c r="P136" s="235"/>
      <c r="Q136" s="45" t="str">
        <f>IF(OR(H136="",F136=""),"",IF(H136=F136,1,IF(H136&lt;F136,0,IF(H136-F136&lt;10,2,IF(H136&gt;F136,3,SE)))))</f>
        <v/>
      </c>
      <c r="U136" s="45"/>
      <c r="V136" s="45"/>
      <c r="W136" s="45"/>
      <c r="X136" s="45"/>
      <c r="Y136" s="45"/>
      <c r="Z136" s="45"/>
      <c r="AA136" s="45"/>
      <c r="AB136" s="45"/>
      <c r="AC136" s="45"/>
    </row>
    <row r="137" spans="3:29">
      <c r="C137" s="45" t="str">
        <f>IF(OR(F137="",H137=""),"",IF(F137=H137,1,IF(F137&lt;H137,0,IF(F137-H137&lt;10,2,IF(F137&gt;H137,3,SE)))))</f>
        <v/>
      </c>
      <c r="D137" s="234" t="str">
        <f>V97</f>
        <v/>
      </c>
      <c r="E137" s="235"/>
      <c r="F137" s="76"/>
      <c r="G137" s="58" t="s">
        <v>17</v>
      </c>
      <c r="H137" s="77"/>
      <c r="I137" s="234" t="str">
        <f>V96</f>
        <v/>
      </c>
      <c r="J137" s="236"/>
      <c r="K137" s="236"/>
      <c r="L137" s="236"/>
      <c r="M137" s="236"/>
      <c r="N137" s="236"/>
      <c r="O137" s="236"/>
      <c r="P137" s="235"/>
      <c r="Q137" s="45" t="str">
        <f>IF(OR(H137="",F137=""),"",IF(H137=F137,1,IF(H137&lt;F137,0,IF(H137-F137&lt;10,2,IF(H137&gt;F137,3,SE)))))</f>
        <v/>
      </c>
      <c r="U137" s="45"/>
      <c r="V137" s="45"/>
      <c r="W137" s="45"/>
      <c r="X137" s="45"/>
      <c r="Y137" s="45"/>
      <c r="Z137" s="45"/>
      <c r="AA137" s="45"/>
      <c r="AB137" s="45"/>
      <c r="AC137" s="45"/>
    </row>
    <row r="138" spans="3:29">
      <c r="C138" s="45" t="str">
        <f>IF(OR(F138="",H138=""),"",IF(F138=H138,1,IF(F138&lt;H138,0,IF(F138-H138&lt;10,2,IF(F138&gt;H138,3,SE)))))</f>
        <v/>
      </c>
      <c r="D138" s="234" t="str">
        <f>V94</f>
        <v/>
      </c>
      <c r="E138" s="235"/>
      <c r="F138" s="77"/>
      <c r="G138" s="58" t="s">
        <v>17</v>
      </c>
      <c r="H138" s="76"/>
      <c r="I138" s="234" t="str">
        <f>V91</f>
        <v/>
      </c>
      <c r="J138" s="236"/>
      <c r="K138" s="236"/>
      <c r="L138" s="236"/>
      <c r="M138" s="236"/>
      <c r="N138" s="236"/>
      <c r="O138" s="236"/>
      <c r="P138" s="235"/>
      <c r="Q138" s="45" t="str">
        <f>IF(OR(H138="",F138=""),"",IF(H138=F138,1,IF(H138&lt;F138,0,IF(H138-F138&lt;10,2,IF(H138&gt;F138,3,SE)))))</f>
        <v/>
      </c>
      <c r="U138" s="45"/>
      <c r="V138" s="45"/>
      <c r="W138" s="45"/>
      <c r="X138" s="45"/>
      <c r="Y138" s="45"/>
      <c r="Z138" s="45"/>
      <c r="AA138" s="45"/>
      <c r="AB138" s="45"/>
      <c r="AC138" s="45"/>
    </row>
    <row r="139" spans="3:29">
      <c r="C139" s="45" t="str">
        <f>IF(OR(F139="",H139=""),"",IF(F139=H139,1,IF(F139&lt;H139,0,IF(F139-H139&lt;10,2,IF(F139&gt;H139,3,SE)))))</f>
        <v/>
      </c>
      <c r="D139" s="234" t="str">
        <f>V93</f>
        <v/>
      </c>
      <c r="E139" s="235"/>
      <c r="F139" s="76"/>
      <c r="G139" s="58" t="s">
        <v>17</v>
      </c>
      <c r="H139" s="77"/>
      <c r="I139" s="234" t="str">
        <f>V92</f>
        <v/>
      </c>
      <c r="J139" s="236"/>
      <c r="K139" s="236"/>
      <c r="L139" s="236"/>
      <c r="M139" s="236"/>
      <c r="N139" s="236"/>
      <c r="O139" s="236"/>
      <c r="P139" s="235"/>
      <c r="Q139" s="45" t="str">
        <f>IF(OR(H139="",F139=""),"",IF(H139=F139,1,IF(H139&lt;F139,0,IF(H139-F139&lt;10,2,IF(H139&gt;F139,3,SE)))))</f>
        <v/>
      </c>
      <c r="U139" s="45"/>
      <c r="V139" s="45"/>
      <c r="W139" s="45"/>
      <c r="X139" s="45"/>
      <c r="Y139" s="45"/>
      <c r="Z139" s="45"/>
      <c r="AA139" s="45"/>
      <c r="AB139" s="45"/>
      <c r="AC139" s="45"/>
    </row>
    <row r="140" spans="3:29" ht="15" customHeight="1" thickBot="1">
      <c r="C140" s="45" t="str">
        <f>IF(OR(F140="",H140=""),"",IF(F140=H140,1,IF(F140&lt;H140,0,IF(F140-H140&lt;10,2,IF(F140&gt;H140,3,SE)))))</f>
        <v/>
      </c>
      <c r="Q140" s="45" t="str">
        <f>IF(OR(H140="",F140=""),"",IF(H140=F140,1,IF(H140&lt;F140,0,IF(H140-F140&lt;10,2,IF(H140&gt;F140,3,SE)))))</f>
        <v/>
      </c>
      <c r="U140" s="45"/>
      <c r="V140" s="45"/>
      <c r="W140" s="45"/>
      <c r="X140" s="45"/>
      <c r="Y140" s="45"/>
      <c r="Z140" s="45"/>
      <c r="AA140" s="45"/>
      <c r="AB140" s="45"/>
      <c r="AC140" s="45"/>
    </row>
    <row r="141" spans="3:29" ht="15" customHeight="1">
      <c r="C141" s="45" t="str">
        <f>IF(OR(F141="",H141=""),"",IF(F141=H141,1,IF(F141&lt;H141,0,IF(F141-H141&lt;10,2,IF(F141&gt;H141,3,SE)))))</f>
        <v/>
      </c>
      <c r="D141" s="217" t="s">
        <v>138</v>
      </c>
      <c r="E141" s="218"/>
      <c r="F141" s="218"/>
      <c r="G141" s="218"/>
      <c r="H141" s="218"/>
      <c r="I141" s="218"/>
      <c r="J141" s="218"/>
      <c r="K141" s="218"/>
      <c r="L141" s="218"/>
      <c r="M141" s="218"/>
      <c r="N141" s="218"/>
      <c r="O141" s="218"/>
      <c r="P141" s="219"/>
      <c r="Q141" s="45" t="str">
        <f>IF(OR(H141="",F141=""),"",IF(H141=F141,1,IF(H141&lt;F141,0,IF(H141-F141&lt;10,2,IF(H141&gt;F141,3,SE)))))</f>
        <v/>
      </c>
      <c r="U141" s="45"/>
      <c r="V141" s="45"/>
      <c r="W141" s="45"/>
      <c r="X141" s="45"/>
      <c r="Y141" s="45"/>
      <c r="Z141" s="45"/>
      <c r="AA141" s="45"/>
      <c r="AB141" s="45"/>
      <c r="AC141" s="45"/>
    </row>
    <row r="142" spans="3:29" ht="15.75" customHeight="1" thickBot="1">
      <c r="C142" s="45" t="str">
        <f>IF(OR(F142="",H142=""),"",IF(F142=H142,1,IF(F142&lt;H142,0,IF(F142-H142&lt;10,2,IF(F142&gt;H142,3,SE)))))</f>
        <v/>
      </c>
      <c r="D142" s="220"/>
      <c r="E142" s="221"/>
      <c r="F142" s="221"/>
      <c r="G142" s="221"/>
      <c r="H142" s="221"/>
      <c r="I142" s="221"/>
      <c r="J142" s="221"/>
      <c r="K142" s="221"/>
      <c r="L142" s="221"/>
      <c r="M142" s="221"/>
      <c r="N142" s="221"/>
      <c r="O142" s="221"/>
      <c r="P142" s="222"/>
      <c r="Q142" s="45" t="str">
        <f>IF(OR(H142="",F142=""),"",IF(H142=F142,1,IF(H142&lt;F142,0,IF(H142-F142&lt;10,2,IF(H142&gt;F142,3,SE)))))</f>
        <v/>
      </c>
      <c r="U142" s="45"/>
      <c r="V142" s="45"/>
      <c r="W142" s="45"/>
      <c r="X142" s="45"/>
      <c r="Y142" s="45"/>
      <c r="Z142" s="45"/>
      <c r="AA142" s="45"/>
      <c r="AB142" s="45"/>
      <c r="AC142" s="45"/>
    </row>
    <row r="143" spans="3:29">
      <c r="C143" s="45" t="str">
        <f>IF(OR(F143="",H143=""),"",IF(F143=H143,1,IF(F143&lt;H143,0,IF(F143-H143&lt;10,2,IF(F143&gt;H143,3,SE)))))</f>
        <v/>
      </c>
      <c r="Q143" s="45" t="str">
        <f>IF(OR(H143="",F143=""),"",IF(H143=F143,1,IF(H143&lt;F143,0,IF(H143-F143&lt;10,2,IF(H143&gt;F143,3,SE)))))</f>
        <v/>
      </c>
      <c r="U143" s="45"/>
      <c r="V143" s="45"/>
      <c r="W143" s="45"/>
      <c r="X143" s="45"/>
      <c r="Y143" s="71"/>
      <c r="Z143" s="71"/>
      <c r="AA143" s="45"/>
      <c r="AB143" s="45"/>
      <c r="AC143" s="45"/>
    </row>
    <row r="144" spans="3:29">
      <c r="C144" s="45" t="str">
        <f>IF(OR(F144="",H144=""),"",IF(F144=H144,1,IF(F144&lt;H144,0,IF(F144-H144&lt;10,2,IF(F144&gt;H144,3,SE)))))</f>
        <v/>
      </c>
      <c r="D144" s="234" t="str">
        <f>V98</f>
        <v/>
      </c>
      <c r="E144" s="235"/>
      <c r="F144" s="77"/>
      <c r="G144" s="58" t="s">
        <v>17</v>
      </c>
      <c r="H144" s="76"/>
      <c r="I144" s="234" t="str">
        <f>V96</f>
        <v/>
      </c>
      <c r="J144" s="236"/>
      <c r="K144" s="236"/>
      <c r="L144" s="236"/>
      <c r="M144" s="236"/>
      <c r="N144" s="236"/>
      <c r="O144" s="236"/>
      <c r="P144" s="235"/>
      <c r="Q144" s="45" t="str">
        <f>IF(OR(H144="",F144=""),"",IF(H144=F144,1,IF(H144&lt;F144,0,IF(H144-F144&lt;10,2,IF(H144&gt;F144,3,SE)))))</f>
        <v/>
      </c>
      <c r="U144" s="45"/>
      <c r="V144" s="45"/>
      <c r="W144" s="45"/>
      <c r="X144" s="45"/>
      <c r="Y144" s="45"/>
      <c r="Z144" s="45"/>
      <c r="AA144" s="45"/>
      <c r="AB144" s="45"/>
      <c r="AC144" s="45"/>
    </row>
    <row r="145" spans="3:29">
      <c r="C145" s="45" t="str">
        <f>IF(OR(F145="",H145=""),"",IF(F145=H145,1,IF(F145&lt;H145,0,IF(F145-H145&lt;10,2,IF(F145&gt;H145,3,SE)))))</f>
        <v/>
      </c>
      <c r="D145" s="234" t="str">
        <f>V97</f>
        <v/>
      </c>
      <c r="E145" s="235"/>
      <c r="F145" s="77"/>
      <c r="G145" s="58" t="s">
        <v>17</v>
      </c>
      <c r="H145" s="76"/>
      <c r="I145" s="234" t="str">
        <f>V95</f>
        <v/>
      </c>
      <c r="J145" s="236"/>
      <c r="K145" s="236"/>
      <c r="L145" s="236"/>
      <c r="M145" s="236"/>
      <c r="N145" s="236"/>
      <c r="O145" s="236"/>
      <c r="P145" s="235"/>
      <c r="Q145" s="45" t="str">
        <f>IF(OR(H145="",F145=""),"",IF(H145=F145,1,IF(H145&lt;F145,0,IF(H145-F145&lt;10,2,IF(H145&gt;F145,3,SE)))))</f>
        <v/>
      </c>
      <c r="U145" s="45"/>
      <c r="V145" s="45"/>
      <c r="W145" s="45"/>
      <c r="X145" s="45"/>
      <c r="Y145" s="45"/>
      <c r="Z145" s="45"/>
      <c r="AA145" s="45"/>
      <c r="AB145" s="45"/>
      <c r="AC145" s="45"/>
    </row>
    <row r="146" spans="3:29">
      <c r="C146" s="45" t="str">
        <f>IF(OR(F146="",H146=""),"",IF(F146=H146,1,IF(F146&lt;H146,0,IF(F146-H146&lt;10,2,IF(F146&gt;H146,3,SE)))))</f>
        <v/>
      </c>
      <c r="D146" s="234" t="str">
        <f>V94</f>
        <v/>
      </c>
      <c r="E146" s="235"/>
      <c r="F146" s="76"/>
      <c r="G146" s="58" t="s">
        <v>17</v>
      </c>
      <c r="H146" s="77"/>
      <c r="I146" s="234" t="str">
        <f>V92</f>
        <v/>
      </c>
      <c r="J146" s="236"/>
      <c r="K146" s="236"/>
      <c r="L146" s="236"/>
      <c r="M146" s="236"/>
      <c r="N146" s="236"/>
      <c r="O146" s="236"/>
      <c r="P146" s="235"/>
      <c r="Q146" s="45" t="str">
        <f>IF(OR(H146="",F146=""),"",IF(H146=F146,1,IF(H146&lt;F146,0,IF(H146-F146&lt;10,2,IF(H146&gt;F146,3,SE)))))</f>
        <v/>
      </c>
      <c r="U146" s="45"/>
      <c r="V146" s="45"/>
      <c r="W146" s="45"/>
      <c r="X146" s="45"/>
      <c r="Y146" s="45"/>
      <c r="Z146" s="45"/>
      <c r="AA146" s="45"/>
      <c r="AB146" s="45"/>
      <c r="AC146" s="45"/>
    </row>
    <row r="147" spans="3:29">
      <c r="C147" s="45" t="str">
        <f>IF(OR(F147="",H147=""),"",IF(F147=H147,1,IF(F147&lt;H147,0,IF(F147-H147&lt;10,2,IF(F147&gt;H147,3,SE)))))</f>
        <v/>
      </c>
      <c r="D147" s="234" t="str">
        <f>V93</f>
        <v/>
      </c>
      <c r="E147" s="235"/>
      <c r="F147" s="76"/>
      <c r="G147" s="58" t="s">
        <v>17</v>
      </c>
      <c r="H147" s="77"/>
      <c r="I147" s="234" t="str">
        <f>V91</f>
        <v/>
      </c>
      <c r="J147" s="236"/>
      <c r="K147" s="236"/>
      <c r="L147" s="236"/>
      <c r="M147" s="236"/>
      <c r="N147" s="236"/>
      <c r="O147" s="236"/>
      <c r="P147" s="235"/>
      <c r="Q147" s="45" t="str">
        <f>IF(OR(H147="",F147=""),"",IF(H147=F147,1,IF(H147&lt;F147,0,IF(H147-F147&lt;10,2,IF(H147&gt;F147,3,SE)))))</f>
        <v/>
      </c>
      <c r="U147" s="45"/>
      <c r="V147" s="45"/>
      <c r="W147" s="45"/>
      <c r="X147" s="45"/>
      <c r="Y147" s="45"/>
      <c r="Z147" s="45"/>
      <c r="AA147" s="45"/>
      <c r="AB147" s="45"/>
      <c r="AC147" s="45"/>
    </row>
    <row r="148" spans="3:29" ht="15" customHeight="1" thickBot="1">
      <c r="C148" s="45" t="str">
        <f>IF(OR(F148="",H148=""),"",IF(F148=H148,1,IF(F148&lt;H148,0,IF(F148-H148&lt;10,2,IF(F148&gt;H148,3,SE)))))</f>
        <v/>
      </c>
      <c r="Q148" s="45" t="str">
        <f>IF(OR(H148="",F148=""),"",IF(H148=F148,1,IF(H148&lt;F148,0,IF(H148-F148&lt;10,2,IF(H148&gt;F148,3,SE)))))</f>
        <v/>
      </c>
      <c r="U148" s="45"/>
      <c r="V148" s="45"/>
      <c r="W148" s="45"/>
      <c r="X148" s="45"/>
      <c r="Y148" s="45"/>
      <c r="Z148" s="45"/>
      <c r="AA148" s="45"/>
      <c r="AB148" s="45"/>
      <c r="AC148" s="45"/>
    </row>
    <row r="149" spans="3:29" ht="15" customHeight="1">
      <c r="C149" s="45" t="str">
        <f>IF(OR(F149="",H149=""),"",IF(F149=H149,1,IF(F149&lt;H149,0,IF(F149-H149&lt;10,2,IF(F149&gt;H149,3,SE)))))</f>
        <v/>
      </c>
      <c r="D149" s="217" t="s">
        <v>139</v>
      </c>
      <c r="E149" s="218"/>
      <c r="F149" s="218"/>
      <c r="G149" s="218"/>
      <c r="H149" s="218"/>
      <c r="I149" s="218"/>
      <c r="J149" s="218"/>
      <c r="K149" s="218"/>
      <c r="L149" s="218"/>
      <c r="M149" s="218"/>
      <c r="N149" s="218"/>
      <c r="O149" s="218"/>
      <c r="P149" s="219"/>
      <c r="Q149" s="45" t="str">
        <f>IF(OR(H149="",F149=""),"",IF(H149=F149,1,IF(H149&lt;F149,0,IF(H149-F149&lt;10,2,IF(H149&gt;F149,3,SE)))))</f>
        <v/>
      </c>
      <c r="U149" s="45"/>
      <c r="V149" s="45"/>
      <c r="W149" s="45"/>
      <c r="X149" s="45"/>
      <c r="Y149" s="45"/>
      <c r="Z149" s="45"/>
      <c r="AA149" s="45"/>
      <c r="AB149" s="45"/>
      <c r="AC149" s="45"/>
    </row>
    <row r="150" spans="3:29" ht="15.75" customHeight="1" thickBot="1">
      <c r="C150" s="45" t="str">
        <f>IF(OR(F150="",H150=""),"",IF(F150=H150,1,IF(F150&lt;H150,0,IF(F150-H150&lt;10,2,IF(F150&gt;H150,3,SE)))))</f>
        <v/>
      </c>
      <c r="D150" s="220"/>
      <c r="E150" s="221"/>
      <c r="F150" s="221"/>
      <c r="G150" s="221"/>
      <c r="H150" s="221"/>
      <c r="I150" s="221"/>
      <c r="J150" s="221"/>
      <c r="K150" s="221"/>
      <c r="L150" s="221"/>
      <c r="M150" s="221"/>
      <c r="N150" s="221"/>
      <c r="O150" s="221"/>
      <c r="P150" s="222"/>
      <c r="Q150" s="45" t="str">
        <f>IF(OR(H150="",F150=""),"",IF(H150=F150,1,IF(H150&lt;F150,0,IF(H150-F150&lt;10,2,IF(H150&gt;F150,3,SE)))))</f>
        <v/>
      </c>
      <c r="U150" s="45"/>
      <c r="V150" s="45"/>
      <c r="W150" s="45"/>
      <c r="X150" s="45"/>
      <c r="Y150" s="45"/>
      <c r="Z150" s="45"/>
      <c r="AA150" s="45"/>
      <c r="AB150" s="45"/>
      <c r="AC150" s="45"/>
    </row>
    <row r="151" spans="3:29">
      <c r="C151" s="45" t="str">
        <f>IF(OR(F151="",H151=""),"",IF(F151=H151,1,IF(F151&lt;H151,0,IF(F151-H151&lt;10,2,IF(F151&gt;H151,3,SE)))))</f>
        <v/>
      </c>
      <c r="Q151" s="45" t="str">
        <f>IF(OR(H151="",F151=""),"",IF(H151=F151,1,IF(H151&lt;F151,0,IF(H151-F151&lt;10,2,IF(H151&gt;F151,3,SE)))))</f>
        <v/>
      </c>
      <c r="U151" s="45"/>
      <c r="V151" s="45"/>
      <c r="W151" s="45"/>
      <c r="X151" s="45"/>
      <c r="Y151" s="45"/>
      <c r="Z151" s="45"/>
      <c r="AA151" s="45"/>
      <c r="AB151" s="45"/>
      <c r="AC151" s="45"/>
    </row>
    <row r="152" spans="3:29">
      <c r="C152" s="45" t="str">
        <f>IF(OR(F152="",H152=""),"",IF(F152=H152,1,IF(F152&lt;H152,0,IF(F152-H152&lt;10,2,IF(F152&gt;H152,3,SE)))))</f>
        <v/>
      </c>
      <c r="D152" s="234" t="str">
        <f>V98</f>
        <v/>
      </c>
      <c r="E152" s="235"/>
      <c r="F152" s="76"/>
      <c r="G152" s="65" t="s">
        <v>17</v>
      </c>
      <c r="H152" s="77"/>
      <c r="I152" s="234" t="str">
        <f>V97</f>
        <v/>
      </c>
      <c r="J152" s="236"/>
      <c r="K152" s="236"/>
      <c r="L152" s="236"/>
      <c r="M152" s="236"/>
      <c r="N152" s="236"/>
      <c r="O152" s="236"/>
      <c r="P152" s="235"/>
      <c r="Q152" s="45" t="str">
        <f>IF(OR(H152="",F152=""),"",IF(H152=F152,1,IF(H152&lt;F152,0,IF(H152-F152&lt;10,2,IF(H152&gt;F152,3,SE)))))</f>
        <v/>
      </c>
      <c r="U152" s="45"/>
      <c r="V152" s="45"/>
      <c r="W152" s="45"/>
      <c r="X152" s="45"/>
      <c r="Y152" s="71"/>
      <c r="Z152" s="71"/>
      <c r="AA152" s="45"/>
      <c r="AB152" s="45"/>
      <c r="AC152" s="45"/>
    </row>
    <row r="153" spans="3:29">
      <c r="C153" s="45" t="str">
        <f>IF(OR(F153="",H153=""),"",IF(F153=H153,1,IF(F153&lt;H153,0,IF(F153-H153&lt;10,2,IF(F153&gt;H153,3,SE)))))</f>
        <v/>
      </c>
      <c r="D153" s="234" t="str">
        <f>V96</f>
        <v/>
      </c>
      <c r="E153" s="235"/>
      <c r="F153" s="76"/>
      <c r="G153" s="65" t="s">
        <v>17</v>
      </c>
      <c r="H153" s="77"/>
      <c r="I153" s="234" t="str">
        <f>V95</f>
        <v/>
      </c>
      <c r="J153" s="236"/>
      <c r="K153" s="236"/>
      <c r="L153" s="236"/>
      <c r="M153" s="236"/>
      <c r="N153" s="236"/>
      <c r="O153" s="236"/>
      <c r="P153" s="235"/>
      <c r="Q153" s="45" t="str">
        <f>IF(OR(H153="",F153=""),"",IF(H153=F153,1,IF(H153&lt;F153,0,IF(H153-F153&lt;10,2,IF(H153&gt;F153,3,SE)))))</f>
        <v/>
      </c>
      <c r="U153" s="45"/>
      <c r="V153" s="45"/>
      <c r="W153" s="45"/>
      <c r="X153" s="45"/>
      <c r="Y153" s="45"/>
      <c r="Z153" s="45"/>
      <c r="AA153" s="45"/>
      <c r="AB153" s="45"/>
      <c r="AC153" s="45"/>
    </row>
    <row r="154" spans="3:29">
      <c r="C154" s="45" t="str">
        <f>IF(OR(F154="",H154=""),"",IF(F154=H154,1,IF(F154&lt;H154,0,IF(F154-H154&lt;10,2,IF(F154&gt;H154,3,SE)))))</f>
        <v/>
      </c>
      <c r="D154" s="234" t="str">
        <f>V94</f>
        <v/>
      </c>
      <c r="E154" s="235"/>
      <c r="F154" s="77"/>
      <c r="G154" s="65" t="s">
        <v>17</v>
      </c>
      <c r="H154" s="76"/>
      <c r="I154" s="234" t="str">
        <f>V93</f>
        <v/>
      </c>
      <c r="J154" s="236"/>
      <c r="K154" s="236"/>
      <c r="L154" s="236"/>
      <c r="M154" s="236"/>
      <c r="N154" s="236"/>
      <c r="O154" s="236"/>
      <c r="P154" s="235"/>
      <c r="Q154" s="45" t="str">
        <f>IF(OR(H154="",F154=""),"",IF(H154=F154,1,IF(H154&lt;F154,0,IF(H154-F154&lt;10,2,IF(H154&gt;F154,3,SE)))))</f>
        <v/>
      </c>
      <c r="U154" s="45"/>
      <c r="V154" s="45"/>
      <c r="W154" s="45"/>
      <c r="X154" s="45"/>
      <c r="Y154" s="45"/>
      <c r="Z154" s="45"/>
      <c r="AA154" s="45"/>
      <c r="AB154" s="45"/>
      <c r="AC154" s="45"/>
    </row>
    <row r="155" spans="3:29">
      <c r="C155" s="45" t="str">
        <f>IF(OR(F155="",H155=""),"",IF(F155=H155,1,IF(F155&lt;H155,0,IF(F155-H155&lt;10,2,IF(F155&gt;H155,3,SE)))))</f>
        <v/>
      </c>
      <c r="D155" s="207" t="str">
        <f>V92</f>
        <v/>
      </c>
      <c r="E155" s="207"/>
      <c r="F155" s="76"/>
      <c r="G155" s="65" t="s">
        <v>17</v>
      </c>
      <c r="H155" s="77"/>
      <c r="I155" s="207" t="str">
        <f>V91</f>
        <v/>
      </c>
      <c r="J155" s="207"/>
      <c r="K155" s="207"/>
      <c r="L155" s="207"/>
      <c r="M155" s="207"/>
      <c r="N155" s="207"/>
      <c r="O155" s="207"/>
      <c r="P155" s="207"/>
      <c r="Q155" s="45" t="str">
        <f>IF(OR(H155="",F155=""),"",IF(H155=F155,1,IF(H155&lt;F155,0,IF(H155-F155&lt;10,2,IF(H155&gt;F155,3,SE)))))</f>
        <v/>
      </c>
      <c r="U155" s="45"/>
      <c r="V155" s="45"/>
      <c r="W155" s="45"/>
      <c r="X155" s="45"/>
      <c r="Y155" s="45"/>
      <c r="Z155" s="45"/>
      <c r="AA155" s="45"/>
      <c r="AB155" s="45"/>
      <c r="AC155" s="45"/>
    </row>
    <row r="156" spans="3:29" ht="15.75" thickBot="1">
      <c r="C156" s="45" t="str">
        <f>IF(OR(F156="",H156=""),"",IF(F156=H156,1,IF(F156&lt;H156,0,IF(F156-H156&lt;10,2,IF(F156&gt;H156,3,SE)))))</f>
        <v/>
      </c>
      <c r="Q156" s="45" t="str">
        <f>IF(OR(H156="",F156=""),"",IF(H156=F156,1,IF(H156&lt;F156,0,IF(H156-F156&lt;10,2,IF(H156&gt;F156,3,SE)))))</f>
        <v/>
      </c>
      <c r="U156" s="45"/>
      <c r="V156" s="45"/>
      <c r="W156" s="45"/>
      <c r="X156" s="45"/>
      <c r="Y156" s="45"/>
      <c r="Z156" s="45"/>
      <c r="AA156" s="45"/>
      <c r="AB156" s="45"/>
      <c r="AC156" s="45"/>
    </row>
    <row r="157" spans="3:29">
      <c r="C157" s="45" t="str">
        <f>IF(OR(F157="",H157=""),"",IF(F157=H157,1,IF(F157&lt;H157,0,IF(F157-H157&lt;10,2,IF(F157&gt;H157,3,SE)))))</f>
        <v/>
      </c>
      <c r="D157" s="237" t="s">
        <v>113</v>
      </c>
      <c r="E157" s="238"/>
      <c r="F157" s="238"/>
      <c r="G157" s="238"/>
      <c r="H157" s="238"/>
      <c r="I157" s="238"/>
      <c r="J157" s="238"/>
      <c r="K157" s="238"/>
      <c r="L157" s="238"/>
      <c r="M157" s="239"/>
      <c r="Q157" s="45" t="str">
        <f>IF(OR(H157="",F157=""),"",IF(H157=F157,1,IF(H157&lt;F157,0,IF(H157-F157&lt;10,2,IF(H157&gt;F157,3,SE)))))</f>
        <v/>
      </c>
      <c r="S157" s="46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</row>
    <row r="158" spans="3:29" ht="15.75" thickBot="1">
      <c r="C158" s="45" t="str">
        <f>IF(OR(F158="",H158=""),"",IF(F158=H158,1,IF(F158&lt;H158,0,IF(F158-H158&lt;10,2,IF(F158&gt;H158,3,SE)))))</f>
        <v/>
      </c>
      <c r="D158" s="240"/>
      <c r="E158" s="241"/>
      <c r="F158" s="241"/>
      <c r="G158" s="241"/>
      <c r="H158" s="241"/>
      <c r="I158" s="241"/>
      <c r="J158" s="241"/>
      <c r="K158" s="241"/>
      <c r="L158" s="241"/>
      <c r="M158" s="242"/>
      <c r="Q158" s="45" t="str">
        <f>IF(OR(H158="",F158=""),"",IF(H158=F158,1,IF(H158&lt;F158,0,IF(H158-F158&lt;10,2,IF(H158&gt;F158,3,SE)))))</f>
        <v/>
      </c>
      <c r="S158" s="46"/>
      <c r="T158" s="45"/>
      <c r="U158" s="45"/>
      <c r="V158" s="45"/>
      <c r="W158" s="45"/>
      <c r="X158" s="45"/>
      <c r="Y158" s="45"/>
      <c r="Z158" s="45"/>
      <c r="AA158" s="45"/>
      <c r="AB158" s="45"/>
      <c r="AC158" s="45"/>
    </row>
    <row r="159" spans="3:29" ht="15.75" thickBot="1">
      <c r="C159" s="45">
        <f>IF(OR(F159="",H159=""),"",IF(F159=H159,1,IF(F159&lt;H159,0,IF(F159-H159&lt;10,2,IF(F159&gt;H159,3,SE)))))</f>
        <v>0</v>
      </c>
      <c r="D159" s="50" t="s">
        <v>3</v>
      </c>
      <c r="E159" s="49" t="s">
        <v>21</v>
      </c>
      <c r="F159" s="243" t="s">
        <v>12</v>
      </c>
      <c r="G159" s="244"/>
      <c r="H159" s="215" t="s">
        <v>309</v>
      </c>
      <c r="I159" s="215"/>
      <c r="J159" s="215" t="s">
        <v>310</v>
      </c>
      <c r="K159" s="215"/>
      <c r="L159" s="243" t="s">
        <v>174</v>
      </c>
      <c r="M159" s="285"/>
      <c r="Q159" s="45" t="e">
        <f>IF(OR(H159="",F159=""),"",IF(H159=F159,1,IF(H159&lt;F159,0,IF(H159-F159&lt;10,2,IF(H159&gt;F159,3,SE)))))</f>
        <v>#VALUE!</v>
      </c>
      <c r="S159" s="46"/>
      <c r="T159" s="45"/>
      <c r="U159" s="47" t="s">
        <v>3</v>
      </c>
      <c r="V159" s="47" t="s">
        <v>2</v>
      </c>
      <c r="W159" s="47" t="s">
        <v>12</v>
      </c>
      <c r="X159" s="47" t="s">
        <v>13</v>
      </c>
      <c r="Y159" s="47" t="s">
        <v>14</v>
      </c>
      <c r="Z159" s="47" t="s">
        <v>15</v>
      </c>
      <c r="AA159" s="47" t="s">
        <v>18</v>
      </c>
      <c r="AB159" s="47" t="s">
        <v>19</v>
      </c>
      <c r="AC159" s="47" t="s">
        <v>20</v>
      </c>
    </row>
    <row r="160" spans="3:29">
      <c r="C160" s="45">
        <f>IF(OR(F160="",H160=""),"",IF(F160=H160,1,IF(F160&lt;H160,0,IF(F160-H160&lt;10,2,IF(F160&gt;H160,3,SE)))))</f>
        <v>1</v>
      </c>
      <c r="D160" s="52" t="s">
        <v>4</v>
      </c>
      <c r="E160" s="62" t="str">
        <f>VLOOKUP(AC160,$U$159:$AB$167,2)</f>
        <v/>
      </c>
      <c r="F160" s="201">
        <f>VLOOKUP(AC160,$U$159:$AB$167,3)</f>
        <v>0</v>
      </c>
      <c r="G160" s="201"/>
      <c r="H160" s="202">
        <f>VLOOKUP(AC160,$U$159:$AB$167,4)</f>
        <v>0</v>
      </c>
      <c r="I160" s="202"/>
      <c r="J160" s="202">
        <f>VLOOKUP(AC160,$U$159:$AB$167,5)</f>
        <v>0</v>
      </c>
      <c r="K160" s="202"/>
      <c r="L160" s="202">
        <f>VLOOKUP(AC160,$U$159:$AB$167,6)</f>
        <v>0</v>
      </c>
      <c r="M160" s="203"/>
      <c r="O160" s="44" t="s">
        <v>179</v>
      </c>
      <c r="Q160" s="45">
        <f>IF(OR(H160="",F160=""),"",IF(H160=F160,1,IF(H160&lt;F160,0,IF(H160-F160&lt;10,2,IF(H160&gt;F160,3,SE)))))</f>
        <v>1</v>
      </c>
      <c r="S160" s="46"/>
      <c r="T160" s="45"/>
      <c r="U160" s="47">
        <v>1</v>
      </c>
      <c r="V160" s="64" t="str">
        <f>IF(OR('1ª FASE  - ELIMINATÓRIAS'!I168="",'1ª FASE  - ELIMINATÓRIAS'!I167=""),"",'1ª FASE  - ELIMINATÓRIAS'!C144)</f>
        <v/>
      </c>
      <c r="W160" s="45">
        <f>SUM(Q175,Q180,Q189,Q198,Q206,Q215,Q223)</f>
        <v>0</v>
      </c>
      <c r="X160" s="45">
        <f>SUM(H175,H180,H189,H198,H206,H215,H223)</f>
        <v>0</v>
      </c>
      <c r="Y160" s="45">
        <f>SUM(F175,F180,F189,F198,F206,F215,F223)</f>
        <v>0</v>
      </c>
      <c r="Z160" s="45">
        <f>X160-Y160</f>
        <v>0</v>
      </c>
      <c r="AA160" s="45">
        <f>(W160*10^10)+((Z160+5000)*10^6)+(X160*10)+U160</f>
        <v>5000000001</v>
      </c>
      <c r="AB160" s="45">
        <f>LARGE($AA$160:$AA$167,U160)</f>
        <v>5000000008</v>
      </c>
      <c r="AC160" s="64">
        <f>MATCH(AB160,$AA$160:$AA$167,0)</f>
        <v>8</v>
      </c>
    </row>
    <row r="161" spans="3:29">
      <c r="C161" s="45">
        <f>IF(OR(F161="",H161=""),"",IF(F161=H161,1,IF(F161&lt;H161,0,IF(F161-H161&lt;10,2,IF(F161&gt;H161,3,SE)))))</f>
        <v>1</v>
      </c>
      <c r="D161" s="53" t="s">
        <v>5</v>
      </c>
      <c r="E161" s="62" t="str">
        <f t="shared" ref="E161:E167" si="18">VLOOKUP(AC161,$U$159:$AB$167,2)</f>
        <v/>
      </c>
      <c r="F161" s="201">
        <f t="shared" ref="F161:F167" si="19">VLOOKUP(AC161,$U$159:$AB$167,3)</f>
        <v>0</v>
      </c>
      <c r="G161" s="201"/>
      <c r="H161" s="202">
        <f t="shared" ref="H161:H167" si="20">VLOOKUP(AC161,$U$159:$AB$167,4)</f>
        <v>0</v>
      </c>
      <c r="I161" s="202"/>
      <c r="J161" s="202">
        <f t="shared" ref="J161:J167" si="21">VLOOKUP(AC161,$U$159:$AB$167,5)</f>
        <v>0</v>
      </c>
      <c r="K161" s="202"/>
      <c r="L161" s="202">
        <f t="shared" ref="L161:L167" si="22">VLOOKUP(AC161,$U$159:$AB$167,6)</f>
        <v>0</v>
      </c>
      <c r="M161" s="203"/>
      <c r="O161" s="44" t="s">
        <v>175</v>
      </c>
      <c r="Q161" s="45">
        <f>IF(OR(H161="",F161=""),"",IF(H161=F161,1,IF(H161&lt;F161,0,IF(H161-F161&lt;10,2,IF(H161&gt;F161,3,SE)))))</f>
        <v>1</v>
      </c>
      <c r="S161" s="46"/>
      <c r="T161" s="45"/>
      <c r="U161" s="47">
        <v>2</v>
      </c>
      <c r="V161" s="64" t="str">
        <f>IF(OR('1ª FASE  - ELIMINATÓRIAS'!I168="",'1ª FASE  - ELIMINATÓRIAS'!I167=""),"",'1ª FASE  - ELIMINATÓRIAS'!C128)</f>
        <v/>
      </c>
      <c r="W161" s="45">
        <f>SUM(Q174,Q181,Q188,Q199,Q207,Q214,C223)</f>
        <v>0</v>
      </c>
      <c r="X161" s="45">
        <f>SUM(H174,H181,H188,H199,H207,H214,F223)</f>
        <v>0</v>
      </c>
      <c r="Y161" s="45">
        <f>SUM(F174,F181,F188,F199,F207,F214,H223)</f>
        <v>0</v>
      </c>
      <c r="Z161" s="45">
        <f t="shared" ref="Z161:Z167" si="23">X161-Y161</f>
        <v>0</v>
      </c>
      <c r="AA161" s="45">
        <f t="shared" ref="AA161:AA167" si="24">(W161*10^10)+((Z161+5000)*10^6)+(X161*10)+U161</f>
        <v>5000000002</v>
      </c>
      <c r="AB161" s="45">
        <f t="shared" ref="AB161:AB167" si="25">LARGE($AA$160:$AA$167,U161)</f>
        <v>5000000007</v>
      </c>
      <c r="AC161" s="64">
        <f t="shared" ref="AC161:AC167" si="26">MATCH(AB161,$AA$160:$AA$167,0)</f>
        <v>7</v>
      </c>
    </row>
    <row r="162" spans="3:29">
      <c r="C162" s="45">
        <f>IF(OR(F162="",H162=""),"",IF(F162=H162,1,IF(F162&lt;H162,0,IF(F162-H162&lt;10,2,IF(F162&gt;H162,3,SE)))))</f>
        <v>1</v>
      </c>
      <c r="D162" s="53" t="s">
        <v>6</v>
      </c>
      <c r="E162" s="62" t="str">
        <f t="shared" si="18"/>
        <v/>
      </c>
      <c r="F162" s="201">
        <f t="shared" si="19"/>
        <v>0</v>
      </c>
      <c r="G162" s="201"/>
      <c r="H162" s="202">
        <f t="shared" si="20"/>
        <v>0</v>
      </c>
      <c r="I162" s="202"/>
      <c r="J162" s="202">
        <f t="shared" si="21"/>
        <v>0</v>
      </c>
      <c r="K162" s="202"/>
      <c r="L162" s="202">
        <f t="shared" si="22"/>
        <v>0</v>
      </c>
      <c r="M162" s="203"/>
      <c r="O162" s="44" t="s">
        <v>176</v>
      </c>
      <c r="Q162" s="45">
        <f>IF(OR(H162="",F162=""),"",IF(H162=F162,1,IF(H162&lt;F162,0,IF(H162-F162&lt;10,2,IF(H162&gt;F162,3,SE)))))</f>
        <v>1</v>
      </c>
      <c r="S162" s="46"/>
      <c r="T162" s="45"/>
      <c r="U162" s="47">
        <v>3</v>
      </c>
      <c r="V162" s="64" t="str">
        <f>IF(OR('1ª FASE  - ELIMINATÓRIAS'!I168="",'1ª FASE  - ELIMINATÓRIAS'!I167=""),"",'1ª FASE  - ELIMINATÓRIAS'!C112)</f>
        <v/>
      </c>
      <c r="W162" s="45">
        <f>SUM(Q173,Q182,Q191,Q196,C207,C215,Q222)</f>
        <v>0</v>
      </c>
      <c r="X162" s="45">
        <f>SUM(H173,H182,H191,H196,F207,F215,H222)</f>
        <v>0</v>
      </c>
      <c r="Y162" s="45">
        <f>SUM(F173,F182,F191,F196,H207,H215,F222)</f>
        <v>0</v>
      </c>
      <c r="Z162" s="45">
        <f t="shared" si="23"/>
        <v>0</v>
      </c>
      <c r="AA162" s="45">
        <f t="shared" si="24"/>
        <v>5000000003</v>
      </c>
      <c r="AB162" s="45">
        <f t="shared" si="25"/>
        <v>5000000006</v>
      </c>
      <c r="AC162" s="64">
        <f t="shared" si="26"/>
        <v>6</v>
      </c>
    </row>
    <row r="163" spans="3:29">
      <c r="C163" s="45">
        <f>IF(OR(F163="",H163=""),"",IF(F163=H163,1,IF(F163&lt;H163,0,IF(F163-H163&lt;10,2,IF(F163&gt;H163,3,SE)))))</f>
        <v>1</v>
      </c>
      <c r="D163" s="53" t="s">
        <v>7</v>
      </c>
      <c r="E163" s="62" t="str">
        <f t="shared" si="18"/>
        <v/>
      </c>
      <c r="F163" s="201">
        <f t="shared" si="19"/>
        <v>0</v>
      </c>
      <c r="G163" s="201"/>
      <c r="H163" s="202">
        <f t="shared" si="20"/>
        <v>0</v>
      </c>
      <c r="I163" s="202"/>
      <c r="J163" s="202">
        <f t="shared" si="21"/>
        <v>0</v>
      </c>
      <c r="K163" s="202"/>
      <c r="L163" s="202">
        <f t="shared" si="22"/>
        <v>0</v>
      </c>
      <c r="M163" s="203"/>
      <c r="O163" s="44" t="s">
        <v>177</v>
      </c>
      <c r="Q163" s="45">
        <f>IF(OR(H163="",F163=""),"",IF(H163=F163,1,IF(H163&lt;F163,0,IF(H163-F163&lt;10,2,IF(H163&gt;F163,3,SE)))))</f>
        <v>1</v>
      </c>
      <c r="S163" s="46"/>
      <c r="T163" s="45"/>
      <c r="U163" s="47">
        <v>4</v>
      </c>
      <c r="V163" s="64" t="str">
        <f>IF(OR('1ª FASE  - ELIMINATÓRIAS'!I168="",'1ª FASE  - ELIMINATÓRIAS'!I167=""),"",'1ª FASE  - ELIMINATÓRIAS'!C96)</f>
        <v/>
      </c>
      <c r="W163" s="45">
        <f>SUM(Q172,Q183,Q190,Q197,C205,C214,C222)</f>
        <v>0</v>
      </c>
      <c r="X163" s="45">
        <f>SUM(H172,H183,H190,H197,F205,F214,F222)</f>
        <v>0</v>
      </c>
      <c r="Y163" s="45">
        <f>SUM(F172,F183,F190,F197,H205,H214,H222)</f>
        <v>0</v>
      </c>
      <c r="Z163" s="45">
        <f t="shared" si="23"/>
        <v>0</v>
      </c>
      <c r="AA163" s="45">
        <f t="shared" si="24"/>
        <v>5000000004</v>
      </c>
      <c r="AB163" s="45">
        <f t="shared" si="25"/>
        <v>5000000005</v>
      </c>
      <c r="AC163" s="64">
        <f t="shared" si="26"/>
        <v>5</v>
      </c>
    </row>
    <row r="164" spans="3:29">
      <c r="C164" s="45">
        <f>IF(OR(F164="",H164=""),"",IF(F164=H164,1,IF(F164&lt;H164,0,IF(F164-H164&lt;10,2,IF(F164&gt;H164,3,SE)))))</f>
        <v>1</v>
      </c>
      <c r="D164" s="54" t="s">
        <v>8</v>
      </c>
      <c r="E164" s="63" t="str">
        <f t="shared" si="18"/>
        <v/>
      </c>
      <c r="F164" s="223">
        <f t="shared" si="19"/>
        <v>0</v>
      </c>
      <c r="G164" s="223"/>
      <c r="H164" s="279">
        <f t="shared" si="20"/>
        <v>0</v>
      </c>
      <c r="I164" s="279"/>
      <c r="J164" s="279">
        <f t="shared" si="21"/>
        <v>0</v>
      </c>
      <c r="K164" s="279"/>
      <c r="L164" s="279">
        <f t="shared" si="22"/>
        <v>0</v>
      </c>
      <c r="M164" s="286"/>
      <c r="O164" s="44" t="s">
        <v>178</v>
      </c>
      <c r="Q164" s="45">
        <f>IF(OR(H164="",F164=""),"",IF(H164=F164,1,IF(H164&lt;F164,0,IF(H164-F164&lt;10,2,IF(H164&gt;F164,3,SE)))))</f>
        <v>1</v>
      </c>
      <c r="S164" s="46"/>
      <c r="T164" s="45"/>
      <c r="U164" s="47">
        <v>5</v>
      </c>
      <c r="V164" s="64" t="str">
        <f>IF(OR('1ª FASE  - ELIMINATÓRIAS'!I168="",'1ª FASE  - ELIMINATÓRIAS'!I167=""),"",'1ª FASE  - ELIMINATÓRIAS'!C80)</f>
        <v/>
      </c>
      <c r="W164" s="45">
        <f>SUM(C175,C183,C191,C199,C206,Q213,Q221)</f>
        <v>0</v>
      </c>
      <c r="X164" s="45">
        <f>SUM(F175,F183,F191,F199,F206,H213,H221)</f>
        <v>0</v>
      </c>
      <c r="Y164" s="45">
        <f>SUM(H175,H183,H191,H199,H206,F213,F221)</f>
        <v>0</v>
      </c>
      <c r="Z164" s="45">
        <f t="shared" si="23"/>
        <v>0</v>
      </c>
      <c r="AA164" s="45">
        <f t="shared" si="24"/>
        <v>5000000005</v>
      </c>
      <c r="AB164" s="45">
        <f t="shared" si="25"/>
        <v>5000000004</v>
      </c>
      <c r="AC164" s="64">
        <f t="shared" si="26"/>
        <v>4</v>
      </c>
    </row>
    <row r="165" spans="3:29">
      <c r="C165" s="45">
        <f>IF(OR(F165="",H165=""),"",IF(F165=H165,1,IF(F165&lt;H165,0,IF(F165-H165&lt;10,2,IF(F165&gt;H165,3,SE)))))</f>
        <v>1</v>
      </c>
      <c r="D165" s="54" t="s">
        <v>9</v>
      </c>
      <c r="E165" s="63" t="str">
        <f t="shared" si="18"/>
        <v/>
      </c>
      <c r="F165" s="223">
        <f t="shared" si="19"/>
        <v>0</v>
      </c>
      <c r="G165" s="223"/>
      <c r="H165" s="279">
        <f t="shared" si="20"/>
        <v>0</v>
      </c>
      <c r="I165" s="279"/>
      <c r="J165" s="279">
        <f t="shared" si="21"/>
        <v>0</v>
      </c>
      <c r="K165" s="279"/>
      <c r="L165" s="279">
        <f t="shared" si="22"/>
        <v>0</v>
      </c>
      <c r="M165" s="286"/>
      <c r="Q165" s="45">
        <f>IF(OR(H165="",F165=""),"",IF(H165=F165,1,IF(H165&lt;F165,0,IF(H165-F165&lt;10,2,IF(H165&gt;F165,3,SE)))))</f>
        <v>1</v>
      </c>
      <c r="S165" s="46"/>
      <c r="T165" s="45"/>
      <c r="U165" s="47">
        <v>6</v>
      </c>
      <c r="V165" s="64" t="str">
        <f>IF(OR('1ª FASE  - ELIMINATÓRIAS'!I168="",'1ª FASE  - ELIMINATÓRIAS'!I167=""),"",'1ª FASE  - ELIMINATÓRIAS'!C64)</f>
        <v/>
      </c>
      <c r="W165" s="45">
        <f>SUM(C174,C182,C190,C198,Q205,Q212,C221)</f>
        <v>0</v>
      </c>
      <c r="X165" s="45">
        <f>SUM(F174,F182,F190,F198,H205,H212,F221)</f>
        <v>0</v>
      </c>
      <c r="Y165" s="45">
        <f>SUM(H174,H182,H190,H198,F205,F212,H221)</f>
        <v>0</v>
      </c>
      <c r="Z165" s="45">
        <f t="shared" si="23"/>
        <v>0</v>
      </c>
      <c r="AA165" s="45">
        <f t="shared" si="24"/>
        <v>5000000006</v>
      </c>
      <c r="AB165" s="45">
        <f t="shared" si="25"/>
        <v>5000000003</v>
      </c>
      <c r="AC165" s="64">
        <f t="shared" si="26"/>
        <v>3</v>
      </c>
    </row>
    <row r="166" spans="3:29">
      <c r="C166" s="45">
        <f>IF(OR(F166="",H166=""),"",IF(F166=H166,1,IF(F166&lt;H166,0,IF(F166-H166&lt;10,2,IF(F166&gt;H166,3,SE)))))</f>
        <v>1</v>
      </c>
      <c r="D166" s="54" t="s">
        <v>10</v>
      </c>
      <c r="E166" s="63" t="str">
        <f t="shared" si="18"/>
        <v/>
      </c>
      <c r="F166" s="223">
        <f t="shared" si="19"/>
        <v>0</v>
      </c>
      <c r="G166" s="223"/>
      <c r="H166" s="279">
        <f t="shared" si="20"/>
        <v>0</v>
      </c>
      <c r="I166" s="279"/>
      <c r="J166" s="279">
        <f t="shared" si="21"/>
        <v>0</v>
      </c>
      <c r="K166" s="279"/>
      <c r="L166" s="279">
        <f t="shared" si="22"/>
        <v>0</v>
      </c>
      <c r="M166" s="286"/>
      <c r="Q166" s="45">
        <f>IF(OR(H166="",F166=""),"",IF(H166=F166,1,IF(H166&lt;F166,0,IF(H166-F166&lt;10,2,IF(H166&gt;F166,3,SE)))))</f>
        <v>1</v>
      </c>
      <c r="S166" s="46"/>
      <c r="T166" s="45"/>
      <c r="U166" s="47">
        <v>7</v>
      </c>
      <c r="V166" s="64" t="str">
        <f>IF(OR('1ª FASE  - ELIMINATÓRIAS'!I168="",'1ª FASE  - ELIMINATÓRIAS'!I167=""),"",'1ª FASE  - ELIMINATÓRIAS'!C48)</f>
        <v/>
      </c>
      <c r="W166" s="45">
        <f>SUM(C173,C181,C189,C197,C205,C213,Q220)</f>
        <v>0</v>
      </c>
      <c r="X166" s="45">
        <f>SUM(F173,F181,F189,F197,F205,F213,H220)</f>
        <v>0</v>
      </c>
      <c r="Y166" s="45">
        <f>SUM(H173,H181,H189,H197,H205,H213,F220)</f>
        <v>0</v>
      </c>
      <c r="Z166" s="45">
        <f t="shared" si="23"/>
        <v>0</v>
      </c>
      <c r="AA166" s="45">
        <f t="shared" si="24"/>
        <v>5000000007</v>
      </c>
      <c r="AB166" s="45">
        <f t="shared" si="25"/>
        <v>5000000002</v>
      </c>
      <c r="AC166" s="64">
        <f t="shared" si="26"/>
        <v>2</v>
      </c>
    </row>
    <row r="167" spans="3:29" ht="15.75" thickBot="1">
      <c r="C167" s="45">
        <f>IF(OR(F167="",H167=""),"",IF(F167=H167,1,IF(F167&lt;H167,0,IF(F167-H167&lt;10,2,IF(F167&gt;H167,3,SE)))))</f>
        <v>1</v>
      </c>
      <c r="D167" s="74" t="s">
        <v>11</v>
      </c>
      <c r="E167" s="87" t="str">
        <f t="shared" si="18"/>
        <v/>
      </c>
      <c r="F167" s="225">
        <f t="shared" si="19"/>
        <v>0</v>
      </c>
      <c r="G167" s="225"/>
      <c r="H167" s="269">
        <f t="shared" si="20"/>
        <v>0</v>
      </c>
      <c r="I167" s="269"/>
      <c r="J167" s="269">
        <f t="shared" si="21"/>
        <v>0</v>
      </c>
      <c r="K167" s="269"/>
      <c r="L167" s="269">
        <f t="shared" si="22"/>
        <v>0</v>
      </c>
      <c r="M167" s="287"/>
      <c r="Q167" s="45">
        <f>IF(OR(H167="",F167=""),"",IF(H167=F167,1,IF(H167&lt;F167,0,IF(H167-F167&lt;10,2,IF(H167&gt;F167,3,SE)))))</f>
        <v>1</v>
      </c>
      <c r="S167" s="46"/>
      <c r="T167" s="45"/>
      <c r="U167" s="47">
        <v>8</v>
      </c>
      <c r="V167" s="64" t="str">
        <f>IF(OR('1ª FASE  - ELIMINATÓRIAS'!I168="",'1ª FASE  - ELIMINATÓRIAS'!I167=""),"",'1ª FASE  - ELIMINATÓRIAS'!C21)</f>
        <v/>
      </c>
      <c r="W167" s="45">
        <f>SUM(C172,C180,C188,C196,C204,C212,C220)</f>
        <v>0</v>
      </c>
      <c r="X167" s="45">
        <f>SUM(F172,F180,F188,F196,F204,F212,F220)</f>
        <v>0</v>
      </c>
      <c r="Y167" s="45">
        <f>SUM(H172,H180,H188,H196,H204,H212,H220)</f>
        <v>0</v>
      </c>
      <c r="Z167" s="45">
        <f t="shared" si="23"/>
        <v>0</v>
      </c>
      <c r="AA167" s="45">
        <f t="shared" si="24"/>
        <v>5000000008</v>
      </c>
      <c r="AB167" s="45">
        <f t="shared" si="25"/>
        <v>5000000001</v>
      </c>
      <c r="AC167" s="64">
        <f t="shared" si="26"/>
        <v>1</v>
      </c>
    </row>
    <row r="168" spans="3:29" ht="15.75" thickBot="1">
      <c r="C168" s="45" t="str">
        <f>IF(OR(F168="",H168=""),"",IF(F168=H168,1,IF(F168&lt;H168,0,IF(F168-H168&lt;10,2,IF(F168&gt;H168,3,SE)))))</f>
        <v/>
      </c>
      <c r="Q168" s="45" t="str">
        <f>IF(OR(H168="",F168=""),"",IF(H168=F168,1,IF(H168&lt;F168,0,IF(H168-F168&lt;10,2,IF(H168&gt;F168,3,SE)))))</f>
        <v/>
      </c>
      <c r="S168" s="46"/>
      <c r="T168" s="45"/>
      <c r="U168" s="45" t="s">
        <v>170</v>
      </c>
      <c r="V168" s="45"/>
      <c r="W168" s="45"/>
      <c r="X168" s="45"/>
      <c r="Y168" s="45"/>
      <c r="Z168" s="45"/>
      <c r="AA168" s="45"/>
      <c r="AB168" s="45"/>
      <c r="AC168" s="45"/>
    </row>
    <row r="169" spans="3:29">
      <c r="C169" s="45" t="str">
        <f>IF(OR(F169="",H169=""),"",IF(F169=H169,1,IF(F169&lt;H169,0,IF(F169-H169&lt;10,2,IF(F169&gt;H169,3,SE)))))</f>
        <v/>
      </c>
      <c r="D169" s="227" t="s">
        <v>133</v>
      </c>
      <c r="E169" s="228"/>
      <c r="F169" s="228"/>
      <c r="G169" s="228"/>
      <c r="H169" s="228"/>
      <c r="I169" s="228"/>
      <c r="J169" s="228"/>
      <c r="K169" s="228"/>
      <c r="L169" s="228"/>
      <c r="M169" s="228"/>
      <c r="N169" s="228"/>
      <c r="O169" s="228"/>
      <c r="P169" s="229"/>
      <c r="Q169" s="45" t="str">
        <f>IF(OR(H169="",F169=""),"",IF(H169=F169,1,IF(H169&lt;F169,0,IF(H169-F169&lt;10,2,IF(H169&gt;F169,3,SE)))))</f>
        <v/>
      </c>
      <c r="S169" s="46"/>
      <c r="T169" s="45"/>
      <c r="U169" s="45"/>
      <c r="V169" s="45"/>
      <c r="W169" s="45"/>
      <c r="X169" s="45"/>
      <c r="Y169" s="45"/>
      <c r="Z169" s="45"/>
      <c r="AA169" s="45"/>
      <c r="AB169" s="45"/>
      <c r="AC169" s="45"/>
    </row>
    <row r="170" spans="3:29" ht="15.75" thickBot="1">
      <c r="C170" s="45" t="str">
        <f>IF(OR(F170="",H170=""),"",IF(F170=H170,1,IF(F170&lt;H170,0,IF(F170-H170&lt;10,2,IF(F170&gt;H170,3,SE)))))</f>
        <v/>
      </c>
      <c r="D170" s="230"/>
      <c r="E170" s="231"/>
      <c r="F170" s="231"/>
      <c r="G170" s="231"/>
      <c r="H170" s="231"/>
      <c r="I170" s="231"/>
      <c r="J170" s="231"/>
      <c r="K170" s="231"/>
      <c r="L170" s="231"/>
      <c r="M170" s="231"/>
      <c r="N170" s="231"/>
      <c r="O170" s="231"/>
      <c r="P170" s="232"/>
      <c r="Q170" s="45" t="str">
        <f>IF(OR(H170="",F170=""),"",IF(H170=F170,1,IF(H170&lt;F170,0,IF(H170-F170&lt;10,2,IF(H170&gt;F170,3,SE)))))</f>
        <v/>
      </c>
      <c r="S170" s="46"/>
      <c r="T170" s="45"/>
      <c r="U170" s="45"/>
      <c r="V170" s="45"/>
      <c r="W170" s="45"/>
      <c r="X170" s="45"/>
      <c r="Y170" s="71"/>
      <c r="Z170" s="71"/>
      <c r="AA170" s="45"/>
      <c r="AB170" s="45"/>
      <c r="AC170" s="45"/>
    </row>
    <row r="171" spans="3:29">
      <c r="C171" s="45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S171" s="46"/>
      <c r="T171" s="45"/>
      <c r="U171" s="45"/>
      <c r="V171" s="45"/>
      <c r="W171" s="45"/>
      <c r="X171" s="45"/>
      <c r="Y171" s="45"/>
      <c r="Z171" s="45"/>
      <c r="AA171" s="45"/>
      <c r="AB171" s="45"/>
      <c r="AC171" s="45"/>
    </row>
    <row r="172" spans="3:29">
      <c r="C172" s="45" t="str">
        <f>IF(OR(F172="",H172=""),"",IF(F172=H172,1,IF(F172&lt;H172,0,IF(F172-H172&lt;10,2,IF(F172&gt;H172,3,SE)))))</f>
        <v/>
      </c>
      <c r="D172" s="207" t="str">
        <f>V167</f>
        <v/>
      </c>
      <c r="E172" s="207"/>
      <c r="F172" s="77"/>
      <c r="G172" s="65" t="s">
        <v>17</v>
      </c>
      <c r="H172" s="76"/>
      <c r="I172" s="207" t="str">
        <f>V163</f>
        <v/>
      </c>
      <c r="J172" s="207"/>
      <c r="K172" s="207"/>
      <c r="L172" s="207"/>
      <c r="M172" s="207"/>
      <c r="N172" s="207"/>
      <c r="O172" s="207"/>
      <c r="P172" s="207"/>
      <c r="Q172" s="45" t="str">
        <f>IF(OR(H172="",F172=""),"",IF(H172=F172,1,IF(H172&lt;F172,0,IF(H172-F172&lt;10,2,IF(H172&gt;F172,3,SE)))))</f>
        <v/>
      </c>
      <c r="T172" s="45"/>
      <c r="U172" s="45"/>
      <c r="V172" s="45"/>
      <c r="W172" s="45"/>
      <c r="X172" s="45"/>
      <c r="Y172" s="45"/>
      <c r="Z172" s="45"/>
      <c r="AA172" s="45"/>
      <c r="AB172" s="45"/>
      <c r="AC172" s="45"/>
    </row>
    <row r="173" spans="3:29">
      <c r="C173" s="45" t="str">
        <f>IF(OR(F173="",H173=""),"",IF(F173=H173,1,IF(F173&lt;H173,0,IF(F173-H173&lt;10,2,IF(F173&gt;H173,3,SE)))))</f>
        <v/>
      </c>
      <c r="D173" s="207" t="str">
        <f>V166</f>
        <v/>
      </c>
      <c r="E173" s="207"/>
      <c r="F173" s="77"/>
      <c r="G173" s="65" t="s">
        <v>17</v>
      </c>
      <c r="H173" s="76"/>
      <c r="I173" s="207" t="str">
        <f>V162</f>
        <v/>
      </c>
      <c r="J173" s="207"/>
      <c r="K173" s="207"/>
      <c r="L173" s="207"/>
      <c r="M173" s="207"/>
      <c r="N173" s="207"/>
      <c r="O173" s="207"/>
      <c r="P173" s="207"/>
      <c r="Q173" s="45" t="str">
        <f>IF(OR(H173="",F173=""),"",IF(H173=F173,1,IF(H173&lt;F173,0,IF(H173-F173&lt;10,2,IF(H173&gt;F173,3,SE)))))</f>
        <v/>
      </c>
      <c r="T173" s="45"/>
      <c r="U173" s="45"/>
      <c r="V173" s="45"/>
      <c r="W173" s="45"/>
      <c r="X173" s="45"/>
      <c r="Y173" s="45"/>
      <c r="Z173" s="45"/>
      <c r="AA173" s="45"/>
      <c r="AB173" s="45"/>
      <c r="AC173" s="45"/>
    </row>
    <row r="174" spans="3:29">
      <c r="C174" s="45" t="str">
        <f>IF(OR(F174="",H174=""),"",IF(F174=H174,1,IF(F174&lt;H174,0,IF(F174-H174&lt;10,2,IF(F174&gt;H174,3,SE)))))</f>
        <v/>
      </c>
      <c r="D174" s="207" t="str">
        <f>V165</f>
        <v/>
      </c>
      <c r="E174" s="207"/>
      <c r="F174" s="76"/>
      <c r="G174" s="65" t="s">
        <v>17</v>
      </c>
      <c r="H174" s="77"/>
      <c r="I174" s="207" t="str">
        <f>V161</f>
        <v/>
      </c>
      <c r="J174" s="207"/>
      <c r="K174" s="207"/>
      <c r="L174" s="207"/>
      <c r="M174" s="207"/>
      <c r="N174" s="207"/>
      <c r="O174" s="207"/>
      <c r="P174" s="207"/>
      <c r="Q174" s="45" t="str">
        <f>IF(OR(H174="",F174=""),"",IF(H174=F174,1,IF(H174&lt;F174,0,IF(H174-F174&lt;10,2,IF(H174&gt;F174,3,SE)))))</f>
        <v/>
      </c>
      <c r="T174" s="45"/>
      <c r="U174" s="45"/>
      <c r="V174" s="45"/>
      <c r="W174" s="45"/>
      <c r="X174" s="45"/>
      <c r="Y174" s="45"/>
      <c r="Z174" s="45"/>
      <c r="AA174" s="45"/>
      <c r="AB174" s="45"/>
      <c r="AC174" s="45"/>
    </row>
    <row r="175" spans="3:29">
      <c r="C175" s="45" t="str">
        <f>IF(OR(F175="",H175=""),"",IF(F175=H175,1,IF(F175&lt;H175,0,IF(F175-H175&lt;10,2,IF(F175&gt;H175,3,SE)))))</f>
        <v/>
      </c>
      <c r="D175" s="207" t="str">
        <f>V164</f>
        <v/>
      </c>
      <c r="E175" s="207"/>
      <c r="F175" s="76"/>
      <c r="G175" s="65" t="s">
        <v>17</v>
      </c>
      <c r="H175" s="77"/>
      <c r="I175" s="207" t="str">
        <f>V160</f>
        <v/>
      </c>
      <c r="J175" s="207"/>
      <c r="K175" s="207"/>
      <c r="L175" s="207"/>
      <c r="M175" s="207"/>
      <c r="N175" s="207"/>
      <c r="O175" s="207"/>
      <c r="P175" s="207"/>
      <c r="Q175" s="45" t="str">
        <f>IF(OR(H175="",F175=""),"",IF(H175=F175,1,IF(H175&lt;F175,0,IF(H175-F175&lt;10,2,IF(H175&gt;F175,3,SE)))))</f>
        <v/>
      </c>
      <c r="T175" s="45"/>
      <c r="U175" s="45"/>
      <c r="V175" s="45"/>
      <c r="W175" s="45"/>
      <c r="X175" s="45"/>
      <c r="Y175" s="45"/>
      <c r="Z175" s="45"/>
      <c r="AA175" s="45"/>
      <c r="AB175" s="45"/>
      <c r="AC175" s="45"/>
    </row>
    <row r="176" spans="3:29" ht="15.75" thickBot="1">
      <c r="C176" s="45" t="str">
        <f>IF(OR(F176="",H176=""),"",IF(F176=H176,1,IF(F176&lt;H176,0,IF(F176-H176&lt;10,2,IF(F176&gt;H176,3,SE)))))</f>
        <v/>
      </c>
      <c r="Q176" s="45" t="str">
        <f>IF(OR(H176="",F176=""),"",IF(H176=F176,1,IF(H176&lt;F176,0,IF(H176-F176&lt;10,2,IF(H176&gt;F176,3,SE)))))</f>
        <v/>
      </c>
      <c r="T176" s="45"/>
      <c r="U176" s="45"/>
      <c r="V176" s="45"/>
      <c r="W176" s="45"/>
      <c r="X176" s="45"/>
      <c r="Y176" s="45"/>
      <c r="Z176" s="45"/>
      <c r="AA176" s="45"/>
      <c r="AB176" s="45"/>
      <c r="AC176" s="45"/>
    </row>
    <row r="177" spans="3:29">
      <c r="C177" s="45" t="str">
        <f>IF(OR(F177="",H177=""),"",IF(F177=H177,1,IF(F177&lt;H177,0,IF(F177-H177&lt;10,2,IF(F177&gt;H177,3,SE)))))</f>
        <v/>
      </c>
      <c r="D177" s="217" t="s">
        <v>135</v>
      </c>
      <c r="E177" s="218"/>
      <c r="F177" s="218"/>
      <c r="G177" s="218"/>
      <c r="H177" s="218"/>
      <c r="I177" s="218"/>
      <c r="J177" s="218"/>
      <c r="K177" s="218"/>
      <c r="L177" s="218"/>
      <c r="M177" s="218"/>
      <c r="N177" s="218"/>
      <c r="O177" s="218"/>
      <c r="P177" s="219"/>
      <c r="Q177" s="45" t="str">
        <f>IF(OR(H177="",F177=""),"",IF(H177=F177,1,IF(H177&lt;F177,0,IF(H177-F177&lt;10,2,IF(H177&gt;F177,3,SE)))))</f>
        <v/>
      </c>
      <c r="T177" s="45"/>
      <c r="U177" s="45"/>
      <c r="V177" s="45"/>
      <c r="W177" s="45"/>
      <c r="X177" s="45"/>
      <c r="Y177" s="45"/>
      <c r="Z177" s="45"/>
      <c r="AA177" s="45"/>
      <c r="AB177" s="45"/>
      <c r="AC177" s="45"/>
    </row>
    <row r="178" spans="3:29" ht="15.75" thickBot="1">
      <c r="C178" s="45" t="str">
        <f>IF(OR(F178="",H178=""),"",IF(F178=H178,1,IF(F178&lt;H178,0,IF(F178-H178&lt;10,2,IF(F178&gt;H178,3,SE)))))</f>
        <v/>
      </c>
      <c r="D178" s="220"/>
      <c r="E178" s="221"/>
      <c r="F178" s="221"/>
      <c r="G178" s="221"/>
      <c r="H178" s="221"/>
      <c r="I178" s="221"/>
      <c r="J178" s="221"/>
      <c r="K178" s="221"/>
      <c r="L178" s="221"/>
      <c r="M178" s="221"/>
      <c r="N178" s="221"/>
      <c r="O178" s="221"/>
      <c r="P178" s="222"/>
      <c r="Q178" s="45" t="str">
        <f>IF(OR(H178="",F178=""),"",IF(H178=F178,1,IF(H178&lt;F178,0,IF(H178-F178&lt;10,2,IF(H178&gt;F178,3,SE)))))</f>
        <v/>
      </c>
      <c r="T178" s="45"/>
      <c r="U178" s="45"/>
      <c r="V178" s="45"/>
      <c r="W178" s="45"/>
      <c r="X178" s="45"/>
      <c r="Y178" s="45"/>
      <c r="Z178" s="45"/>
      <c r="AA178" s="45"/>
      <c r="AB178" s="45"/>
      <c r="AC178" s="45"/>
    </row>
    <row r="179" spans="3:29">
      <c r="C179" s="45" t="str">
        <f>IF(OR(F179="",H179=""),"",IF(F179=H179,1,IF(F179&lt;H179,0,IF(F179-H179&lt;10,2,IF(F179&gt;H179,3,SE)))))</f>
        <v/>
      </c>
      <c r="Q179" s="45" t="str">
        <f>IF(OR(H179="",F179=""),"",IF(H179=F179,1,IF(H179&lt;F179,0,IF(H179-F179&lt;10,2,IF(H179&gt;F179,3,SE)))))</f>
        <v/>
      </c>
      <c r="T179" s="45"/>
      <c r="U179" s="45"/>
      <c r="V179" s="45"/>
      <c r="W179" s="45"/>
      <c r="X179" s="45"/>
      <c r="Y179" s="71"/>
      <c r="Z179" s="71"/>
      <c r="AA179" s="45"/>
      <c r="AB179" s="45"/>
      <c r="AC179" s="45"/>
    </row>
    <row r="180" spans="3:29">
      <c r="C180" s="45" t="str">
        <f>IF(OR(F180="",H180=""),"",IF(F180=H180,1,IF(F180&lt;H180,0,IF(F180-H180&lt;10,2,IF(F180&gt;H180,3,SE)))))</f>
        <v/>
      </c>
      <c r="D180" s="207" t="str">
        <f>V167</f>
        <v/>
      </c>
      <c r="E180" s="207"/>
      <c r="F180" s="76"/>
      <c r="G180" s="58" t="s">
        <v>17</v>
      </c>
      <c r="H180" s="77"/>
      <c r="I180" s="207" t="str">
        <f>V160</f>
        <v/>
      </c>
      <c r="J180" s="207"/>
      <c r="K180" s="207"/>
      <c r="L180" s="207"/>
      <c r="M180" s="207"/>
      <c r="N180" s="207"/>
      <c r="O180" s="207"/>
      <c r="P180" s="207"/>
      <c r="Q180" s="45" t="str">
        <f>IF(OR(H180="",F180=""),"",IF(H180=F180,1,IF(H180&lt;F180,0,IF(H180-F180&lt;10,2,IF(H180&gt;F180,3,SE)))))</f>
        <v/>
      </c>
      <c r="T180" s="45"/>
      <c r="U180" s="45"/>
      <c r="V180" s="45"/>
      <c r="W180" s="45"/>
      <c r="X180" s="45"/>
      <c r="Y180" s="45"/>
      <c r="Z180" s="45"/>
      <c r="AA180" s="45"/>
      <c r="AB180" s="45"/>
      <c r="AC180" s="45"/>
    </row>
    <row r="181" spans="3:29">
      <c r="C181" s="45" t="str">
        <f>IF(OR(F181="",H181=""),"",IF(F181=H181,1,IF(F181&lt;H181,0,IF(F181-H181&lt;10,2,IF(F181&gt;H181,3,SE)))))</f>
        <v/>
      </c>
      <c r="D181" s="207" t="str">
        <f>V166</f>
        <v/>
      </c>
      <c r="E181" s="207"/>
      <c r="F181" s="77"/>
      <c r="G181" s="58" t="s">
        <v>17</v>
      </c>
      <c r="H181" s="76"/>
      <c r="I181" s="207" t="str">
        <f>V161</f>
        <v/>
      </c>
      <c r="J181" s="207"/>
      <c r="K181" s="207"/>
      <c r="L181" s="207"/>
      <c r="M181" s="207"/>
      <c r="N181" s="207"/>
      <c r="O181" s="207"/>
      <c r="P181" s="207"/>
      <c r="Q181" s="45" t="str">
        <f>IF(OR(H181="",F181=""),"",IF(H181=F181,1,IF(H181&lt;F181,0,IF(H181-F181&lt;10,2,IF(H181&gt;F181,3,SE)))))</f>
        <v/>
      </c>
      <c r="T181" s="45"/>
      <c r="U181" s="45"/>
      <c r="V181" s="45"/>
      <c r="W181" s="45"/>
      <c r="X181" s="45"/>
      <c r="Y181" s="45"/>
      <c r="Z181" s="45"/>
      <c r="AA181" s="45"/>
      <c r="AB181" s="45"/>
      <c r="AC181" s="45"/>
    </row>
    <row r="182" spans="3:29">
      <c r="C182" s="45" t="str">
        <f>IF(OR(F182="",H182=""),"",IF(F182=H182,1,IF(F182&lt;H182,0,IF(F182-H182&lt;10,2,IF(F182&gt;H182,3,SE)))))</f>
        <v/>
      </c>
      <c r="D182" s="207" t="str">
        <f>V165</f>
        <v/>
      </c>
      <c r="E182" s="207"/>
      <c r="F182" s="76"/>
      <c r="G182" s="58" t="s">
        <v>17</v>
      </c>
      <c r="H182" s="77"/>
      <c r="I182" s="207" t="str">
        <f>V162</f>
        <v/>
      </c>
      <c r="J182" s="207"/>
      <c r="K182" s="207"/>
      <c r="L182" s="207"/>
      <c r="M182" s="207"/>
      <c r="N182" s="207"/>
      <c r="O182" s="207"/>
      <c r="P182" s="207"/>
      <c r="Q182" s="45" t="str">
        <f>IF(OR(H182="",F182=""),"",IF(H182=F182,1,IF(H182&lt;F182,0,IF(H182-F182&lt;10,2,IF(H182&gt;F182,3,SE)))))</f>
        <v/>
      </c>
      <c r="T182" s="45"/>
      <c r="U182" s="45"/>
      <c r="V182" s="45"/>
      <c r="W182" s="45"/>
      <c r="X182" s="45"/>
      <c r="Y182" s="45"/>
      <c r="Z182" s="45"/>
      <c r="AA182" s="45"/>
      <c r="AB182" s="45"/>
      <c r="AC182" s="45"/>
    </row>
    <row r="183" spans="3:29">
      <c r="C183" s="45" t="str">
        <f>IF(OR(F183="",H183=""),"",IF(F183=H183,1,IF(F183&lt;H183,0,IF(F183-H183&lt;10,2,IF(F183&gt;H183,3,SE)))))</f>
        <v/>
      </c>
      <c r="D183" s="207" t="str">
        <f>V164</f>
        <v/>
      </c>
      <c r="E183" s="207"/>
      <c r="F183" s="76"/>
      <c r="G183" s="58" t="s">
        <v>17</v>
      </c>
      <c r="H183" s="77"/>
      <c r="I183" s="207" t="str">
        <f>V163</f>
        <v/>
      </c>
      <c r="J183" s="207"/>
      <c r="K183" s="207"/>
      <c r="L183" s="207"/>
      <c r="M183" s="207"/>
      <c r="N183" s="207"/>
      <c r="O183" s="207"/>
      <c r="P183" s="207"/>
      <c r="Q183" s="45" t="str">
        <f>IF(OR(H183="",F183=""),"",IF(H183=F183,1,IF(H183&lt;F183,0,IF(H183-F183&lt;10,2,IF(H183&gt;F183,3,SE)))))</f>
        <v/>
      </c>
      <c r="T183" s="45"/>
      <c r="U183" s="45"/>
      <c r="V183" s="45"/>
      <c r="W183" s="45"/>
      <c r="X183" s="45"/>
      <c r="Y183" s="45"/>
      <c r="Z183" s="45"/>
      <c r="AA183" s="45"/>
      <c r="AB183" s="45"/>
      <c r="AC183" s="45"/>
    </row>
    <row r="184" spans="3:29" ht="15.75" thickBot="1">
      <c r="C184" s="45" t="str">
        <f>IF(OR(F184="",H184=""),"",IF(F184=H184,1,IF(F184&lt;H184,0,IF(F184-H184&lt;10,2,IF(F184&gt;H184,3,SE)))))</f>
        <v/>
      </c>
      <c r="Q184" s="45" t="str">
        <f>IF(OR(H184="",F184=""),"",IF(H184=F184,1,IF(H184&lt;F184,0,IF(H184-F184&lt;10,2,IF(H184&gt;F184,3,SE)))))</f>
        <v/>
      </c>
      <c r="T184" s="45"/>
      <c r="U184" s="45"/>
      <c r="V184" s="45"/>
      <c r="W184" s="45"/>
      <c r="X184" s="45"/>
      <c r="Y184" s="45"/>
      <c r="Z184" s="45"/>
      <c r="AA184" s="45"/>
      <c r="AB184" s="45"/>
      <c r="AC184" s="45"/>
    </row>
    <row r="185" spans="3:29">
      <c r="C185" s="45" t="str">
        <f>IF(OR(F185="",H185=""),"",IF(F185=H185,1,IF(F185&lt;H185,0,IF(F185-H185&lt;10,2,IF(F185&gt;H185,3,SE)))))</f>
        <v/>
      </c>
      <c r="D185" s="217" t="s">
        <v>134</v>
      </c>
      <c r="E185" s="218"/>
      <c r="F185" s="218"/>
      <c r="G185" s="218"/>
      <c r="H185" s="218"/>
      <c r="I185" s="218"/>
      <c r="J185" s="218"/>
      <c r="K185" s="218"/>
      <c r="L185" s="218"/>
      <c r="M185" s="218"/>
      <c r="N185" s="218"/>
      <c r="O185" s="218"/>
      <c r="P185" s="219"/>
      <c r="Q185" s="45" t="str">
        <f>IF(OR(H185="",F185=""),"",IF(H185=F185,1,IF(H185&lt;F185,0,IF(H185-F185&lt;10,2,IF(H185&gt;F185,3,SE)))))</f>
        <v/>
      </c>
      <c r="T185" s="45"/>
      <c r="U185" s="45"/>
      <c r="V185" s="45"/>
      <c r="W185" s="45"/>
      <c r="X185" s="45"/>
      <c r="Y185" s="71"/>
      <c r="Z185" s="71"/>
      <c r="AA185" s="45"/>
      <c r="AB185" s="45"/>
      <c r="AC185" s="45"/>
    </row>
    <row r="186" spans="3:29" ht="15.75" thickBot="1">
      <c r="C186" s="45" t="str">
        <f>IF(OR(F186="",H186=""),"",IF(F186=H186,1,IF(F186&lt;H186,0,IF(F186-H186&lt;10,2,IF(F186&gt;H186,3,SE)))))</f>
        <v/>
      </c>
      <c r="D186" s="220"/>
      <c r="E186" s="221"/>
      <c r="F186" s="221"/>
      <c r="G186" s="221"/>
      <c r="H186" s="221"/>
      <c r="I186" s="221"/>
      <c r="J186" s="221"/>
      <c r="K186" s="221"/>
      <c r="L186" s="221"/>
      <c r="M186" s="221"/>
      <c r="N186" s="221"/>
      <c r="O186" s="221"/>
      <c r="P186" s="222"/>
      <c r="Q186" s="45" t="str">
        <f>IF(OR(H186="",F186=""),"",IF(H186=F186,1,IF(H186&lt;F186,0,IF(H186-F186&lt;10,2,IF(H186&gt;F186,3,SE)))))</f>
        <v/>
      </c>
      <c r="T186" s="45"/>
      <c r="U186" s="45"/>
      <c r="V186" s="45"/>
      <c r="W186" s="45"/>
      <c r="X186" s="45"/>
      <c r="Y186" s="71"/>
      <c r="Z186" s="71"/>
      <c r="AA186" s="45"/>
      <c r="AB186" s="45"/>
      <c r="AC186" s="45"/>
    </row>
    <row r="187" spans="3:29">
      <c r="C187" s="45" t="str">
        <f>IF(OR(F187="",H187=""),"",IF(F187=H187,1,IF(F187&lt;H187,0,IF(F187-H187&lt;10,2,IF(F187&gt;H187,3,SE)))))</f>
        <v/>
      </c>
      <c r="Q187" s="45" t="str">
        <f>IF(OR(H187="",F187=""),"",IF(H187=F187,1,IF(H187&lt;F187,0,IF(H187-F187&lt;10,2,IF(H187&gt;F187,3,SE)))))</f>
        <v/>
      </c>
      <c r="T187" s="45"/>
      <c r="U187" s="45"/>
      <c r="V187" s="45"/>
      <c r="W187" s="45"/>
      <c r="X187" s="45"/>
      <c r="Y187" s="45"/>
      <c r="Z187" s="45"/>
      <c r="AA187" s="45"/>
      <c r="AB187" s="45"/>
      <c r="AC187" s="45"/>
    </row>
    <row r="188" spans="3:29">
      <c r="C188" s="45" t="str">
        <f>IF(OR(F188="",H188=""),"",IF(F188=H188,1,IF(F188&lt;H188,0,IF(F188-H188&lt;10,2,IF(F188&gt;H188,3,SE)))))</f>
        <v/>
      </c>
      <c r="D188" s="207" t="str">
        <f>V167</f>
        <v/>
      </c>
      <c r="E188" s="207"/>
      <c r="F188" s="77"/>
      <c r="G188" s="65" t="s">
        <v>17</v>
      </c>
      <c r="H188" s="76"/>
      <c r="I188" s="207" t="str">
        <f>V161</f>
        <v/>
      </c>
      <c r="J188" s="207"/>
      <c r="K188" s="207"/>
      <c r="L188" s="207"/>
      <c r="M188" s="207"/>
      <c r="N188" s="207"/>
      <c r="O188" s="207"/>
      <c r="P188" s="207"/>
      <c r="Q188" s="45" t="str">
        <f>IF(OR(H188="",F188=""),"",IF(H188=F188,1,IF(H188&lt;F188,0,IF(H188-F188&lt;10,2,IF(H188&gt;F188,3,SE)))))</f>
        <v/>
      </c>
      <c r="T188" s="45"/>
      <c r="U188" s="45"/>
      <c r="V188" s="45"/>
      <c r="W188" s="45"/>
      <c r="X188" s="45"/>
      <c r="Y188" s="45"/>
      <c r="Z188" s="45"/>
      <c r="AA188" s="45"/>
      <c r="AB188" s="45"/>
      <c r="AC188" s="45"/>
    </row>
    <row r="189" spans="3:29">
      <c r="C189" s="45" t="str">
        <f>IF(OR(F189="",H189=""),"",IF(F189=H189,1,IF(F189&lt;H189,0,IF(F189-H189&lt;10,2,IF(F189&gt;H189,3,SE)))))</f>
        <v/>
      </c>
      <c r="D189" s="207" t="str">
        <f>V166</f>
        <v/>
      </c>
      <c r="E189" s="207"/>
      <c r="F189" s="77"/>
      <c r="G189" s="65" t="s">
        <v>17</v>
      </c>
      <c r="H189" s="76"/>
      <c r="I189" s="207" t="str">
        <f>V160</f>
        <v/>
      </c>
      <c r="J189" s="207"/>
      <c r="K189" s="207"/>
      <c r="L189" s="207"/>
      <c r="M189" s="207"/>
      <c r="N189" s="207"/>
      <c r="O189" s="207"/>
      <c r="P189" s="207"/>
      <c r="Q189" s="45" t="str">
        <f>IF(OR(H189="",F189=""),"",IF(H189=F189,1,IF(H189&lt;F189,0,IF(H189-F189&lt;10,2,IF(H189&gt;F189,3,SE)))))</f>
        <v/>
      </c>
      <c r="T189" s="45"/>
      <c r="U189" s="45"/>
      <c r="V189" s="45"/>
      <c r="W189" s="45"/>
      <c r="X189" s="45"/>
      <c r="Y189" s="45"/>
      <c r="Z189" s="45"/>
      <c r="AA189" s="45"/>
      <c r="AB189" s="45"/>
      <c r="AC189" s="45"/>
    </row>
    <row r="190" spans="3:29">
      <c r="C190" s="45" t="str">
        <f>IF(OR(F190="",H190=""),"",IF(F190=H190,1,IF(F190&lt;H190,0,IF(F190-H190&lt;10,2,IF(F190&gt;H190,3,SE)))))</f>
        <v/>
      </c>
      <c r="D190" s="207" t="str">
        <f>V165</f>
        <v/>
      </c>
      <c r="E190" s="207"/>
      <c r="F190" s="77"/>
      <c r="G190" s="65" t="s">
        <v>17</v>
      </c>
      <c r="H190" s="76"/>
      <c r="I190" s="207" t="str">
        <f>V163</f>
        <v/>
      </c>
      <c r="J190" s="207"/>
      <c r="K190" s="207"/>
      <c r="L190" s="207"/>
      <c r="M190" s="207"/>
      <c r="N190" s="207"/>
      <c r="O190" s="207"/>
      <c r="P190" s="207"/>
      <c r="Q190" s="45" t="str">
        <f>IF(OR(H190="",F190=""),"",IF(H190=F190,1,IF(H190&lt;F190,0,IF(H190-F190&lt;10,2,IF(H190&gt;F190,3,SE)))))</f>
        <v/>
      </c>
      <c r="T190" s="45"/>
      <c r="U190" s="45"/>
      <c r="V190" s="45"/>
      <c r="W190" s="45"/>
      <c r="X190" s="45"/>
      <c r="Y190" s="45"/>
      <c r="Z190" s="45"/>
      <c r="AA190" s="45"/>
      <c r="AB190" s="45"/>
      <c r="AC190" s="45"/>
    </row>
    <row r="191" spans="3:29">
      <c r="C191" s="45" t="str">
        <f>IF(OR(F191="",H191=""),"",IF(F191=H191,1,IF(F191&lt;H191,0,IF(F191-H191&lt;10,2,IF(F191&gt;H191,3,SE)))))</f>
        <v/>
      </c>
      <c r="D191" s="207" t="str">
        <f>V164</f>
        <v/>
      </c>
      <c r="E191" s="207"/>
      <c r="F191" s="77"/>
      <c r="G191" s="65" t="s">
        <v>17</v>
      </c>
      <c r="H191" s="76"/>
      <c r="I191" s="207" t="str">
        <f>V162</f>
        <v/>
      </c>
      <c r="J191" s="207"/>
      <c r="K191" s="207"/>
      <c r="L191" s="207"/>
      <c r="M191" s="207"/>
      <c r="N191" s="207"/>
      <c r="O191" s="207"/>
      <c r="P191" s="207"/>
      <c r="Q191" s="45" t="str">
        <f>IF(OR(H191="",F191=""),"",IF(H191=F191,1,IF(H191&lt;F191,0,IF(H191-F191&lt;10,2,IF(H191&gt;F191,3,SE)))))</f>
        <v/>
      </c>
      <c r="T191" s="45"/>
      <c r="U191" s="45"/>
      <c r="V191" s="45"/>
      <c r="W191" s="45"/>
      <c r="X191" s="45"/>
      <c r="Y191" s="45"/>
      <c r="Z191" s="45"/>
      <c r="AA191" s="45"/>
      <c r="AB191" s="45"/>
      <c r="AC191" s="45"/>
    </row>
    <row r="192" spans="3:29" ht="15.75" thickBot="1">
      <c r="C192" s="45" t="str">
        <f>IF(OR(F192="",H192=""),"",IF(F192=H192,1,IF(F192&lt;H192,0,IF(F192-H192&lt;10,2,IF(F192&gt;H192,3,SE)))))</f>
        <v/>
      </c>
      <c r="Q192" s="45" t="str">
        <f>IF(OR(H192="",F192=""),"",IF(H192=F192,1,IF(H192&lt;F192,0,IF(H192-F192&lt;10,2,IF(H192&gt;F192,3,SE)))))</f>
        <v/>
      </c>
      <c r="T192" s="45"/>
      <c r="U192" s="45"/>
      <c r="V192" s="45"/>
      <c r="W192" s="45"/>
      <c r="X192" s="45"/>
      <c r="Y192" s="45"/>
      <c r="Z192" s="45"/>
      <c r="AA192" s="45"/>
      <c r="AB192" s="45"/>
      <c r="AC192" s="45"/>
    </row>
    <row r="193" spans="3:29">
      <c r="C193" s="45" t="str">
        <f>IF(OR(F193="",H193=""),"",IF(F193=H193,1,IF(F193&lt;H193,0,IF(F193-H193&lt;10,2,IF(F193&gt;H193,3,SE)))))</f>
        <v/>
      </c>
      <c r="D193" s="217" t="s">
        <v>136</v>
      </c>
      <c r="E193" s="218"/>
      <c r="F193" s="218"/>
      <c r="G193" s="218"/>
      <c r="H193" s="218"/>
      <c r="I193" s="218"/>
      <c r="J193" s="218"/>
      <c r="K193" s="218"/>
      <c r="L193" s="218"/>
      <c r="M193" s="218"/>
      <c r="N193" s="218"/>
      <c r="O193" s="218"/>
      <c r="P193" s="219"/>
      <c r="Q193" s="45" t="str">
        <f>IF(OR(H193="",F193=""),"",IF(H193=F193,1,IF(H193&lt;F193,0,IF(H193-F193&lt;10,2,IF(H193&gt;F193,3,SE)))))</f>
        <v/>
      </c>
      <c r="T193" s="45"/>
      <c r="U193" s="45"/>
      <c r="V193" s="45"/>
      <c r="W193" s="45"/>
      <c r="X193" s="45"/>
      <c r="Y193" s="45"/>
      <c r="Z193" s="45"/>
      <c r="AA193" s="45"/>
      <c r="AB193" s="45"/>
      <c r="AC193" s="45"/>
    </row>
    <row r="194" spans="3:29" ht="15.75" thickBot="1">
      <c r="C194" s="45" t="str">
        <f>IF(OR(F194="",H194=""),"",IF(F194=H194,1,IF(F194&lt;H194,0,IF(F194-H194&lt;10,2,IF(F194&gt;H194,3,SE)))))</f>
        <v/>
      </c>
      <c r="D194" s="220"/>
      <c r="E194" s="221"/>
      <c r="F194" s="221"/>
      <c r="G194" s="221"/>
      <c r="H194" s="221"/>
      <c r="I194" s="221"/>
      <c r="J194" s="221"/>
      <c r="K194" s="221"/>
      <c r="L194" s="221"/>
      <c r="M194" s="221"/>
      <c r="N194" s="221"/>
      <c r="O194" s="221"/>
      <c r="P194" s="222"/>
      <c r="Q194" s="45" t="str">
        <f>IF(OR(H194="",F194=""),"",IF(H194=F194,1,IF(H194&lt;F194,0,IF(H194-F194&lt;10,2,IF(H194&gt;F194,3,SE)))))</f>
        <v/>
      </c>
      <c r="T194" s="45"/>
      <c r="U194" s="45"/>
      <c r="V194" s="45"/>
      <c r="W194" s="45"/>
      <c r="X194" s="45"/>
      <c r="Y194" s="71"/>
      <c r="Z194" s="71"/>
      <c r="AA194" s="45"/>
      <c r="AB194" s="45"/>
      <c r="AC194" s="45"/>
    </row>
    <row r="195" spans="3:29">
      <c r="C195" s="45" t="str">
        <f>IF(OR(F195="",H195=""),"",IF(F195=H195,1,IF(F195&lt;H195,0,IF(F195-H195&lt;10,2,IF(F195&gt;H195,3,SE)))))</f>
        <v/>
      </c>
      <c r="Q195" s="45" t="str">
        <f>IF(OR(H195="",F195=""),"",IF(H195=F195,1,IF(H195&lt;F195,0,IF(H195-F195&lt;10,2,IF(H195&gt;F195,3,SE)))))</f>
        <v/>
      </c>
      <c r="T195" s="45"/>
      <c r="U195" s="45"/>
      <c r="V195" s="45"/>
      <c r="W195" s="45"/>
      <c r="X195" s="45"/>
      <c r="Y195" s="45"/>
      <c r="Z195" s="45"/>
      <c r="AA195" s="45"/>
      <c r="AB195" s="45"/>
      <c r="AC195" s="45"/>
    </row>
    <row r="196" spans="3:29">
      <c r="C196" s="45" t="str">
        <f>IF(OR(F196="",H196=""),"",IF(F196=H196,1,IF(F196&lt;H196,0,IF(F196-H196&lt;10,2,IF(F196&gt;H196,3,SE)))))</f>
        <v/>
      </c>
      <c r="D196" s="207" t="str">
        <f>V167</f>
        <v/>
      </c>
      <c r="E196" s="207"/>
      <c r="F196" s="60"/>
      <c r="G196" s="65" t="s">
        <v>17</v>
      </c>
      <c r="H196" s="77"/>
      <c r="I196" s="207" t="str">
        <f>V162</f>
        <v/>
      </c>
      <c r="J196" s="207"/>
      <c r="K196" s="207"/>
      <c r="L196" s="207"/>
      <c r="M196" s="207"/>
      <c r="N196" s="207"/>
      <c r="O196" s="207"/>
      <c r="P196" s="207"/>
      <c r="Q196" s="45" t="str">
        <f>IF(OR(H196="",F196=""),"",IF(H196=F196,1,IF(H196&lt;F196,0,IF(H196-F196&lt;10,2,IF(H196&gt;F196,3,SE)))))</f>
        <v/>
      </c>
      <c r="T196" s="45"/>
      <c r="U196" s="45"/>
      <c r="V196" s="45"/>
      <c r="W196" s="45"/>
      <c r="X196" s="45"/>
      <c r="Y196" s="45"/>
      <c r="Z196" s="45"/>
      <c r="AA196" s="45"/>
      <c r="AB196" s="45"/>
      <c r="AC196" s="45"/>
    </row>
    <row r="197" spans="3:29">
      <c r="C197" s="45" t="str">
        <f>IF(OR(F197="",H197=""),"",IF(F197=H197,1,IF(F197&lt;H197,0,IF(F197-H197&lt;10,2,IF(F197&gt;H197,3,SE)))))</f>
        <v/>
      </c>
      <c r="D197" s="207" t="str">
        <f>V166</f>
        <v/>
      </c>
      <c r="E197" s="207"/>
      <c r="F197" s="60"/>
      <c r="G197" s="65" t="s">
        <v>17</v>
      </c>
      <c r="H197" s="77"/>
      <c r="I197" s="207" t="str">
        <f>V163</f>
        <v/>
      </c>
      <c r="J197" s="207"/>
      <c r="K197" s="207"/>
      <c r="L197" s="207"/>
      <c r="M197" s="207"/>
      <c r="N197" s="207"/>
      <c r="O197" s="207"/>
      <c r="P197" s="207"/>
      <c r="Q197" s="45" t="str">
        <f>IF(OR(H197="",F197=""),"",IF(H197=F197,1,IF(H197&lt;F197,0,IF(H197-F197&lt;10,2,IF(H197&gt;F197,3,SE)))))</f>
        <v/>
      </c>
      <c r="T197" s="45"/>
      <c r="U197" s="45"/>
      <c r="V197" s="45"/>
      <c r="W197" s="45"/>
      <c r="X197" s="45"/>
      <c r="Y197" s="45"/>
      <c r="Z197" s="45"/>
      <c r="AA197" s="45"/>
      <c r="AB197" s="45"/>
      <c r="AC197" s="45"/>
    </row>
    <row r="198" spans="3:29">
      <c r="C198" s="45" t="str">
        <f>IF(OR(F198="",H198=""),"",IF(F198=H198,1,IF(F198&lt;H198,0,IF(F198-H198&lt;10,2,IF(F198&gt;H198,3,SE)))))</f>
        <v/>
      </c>
      <c r="D198" s="207" t="str">
        <f>V165</f>
        <v/>
      </c>
      <c r="E198" s="207"/>
      <c r="F198" s="59"/>
      <c r="G198" s="65" t="s">
        <v>17</v>
      </c>
      <c r="H198" s="76"/>
      <c r="I198" s="207" t="str">
        <f>V160</f>
        <v/>
      </c>
      <c r="J198" s="207"/>
      <c r="K198" s="207"/>
      <c r="L198" s="207"/>
      <c r="M198" s="207"/>
      <c r="N198" s="207"/>
      <c r="O198" s="207"/>
      <c r="P198" s="207"/>
      <c r="Q198" s="45" t="str">
        <f>IF(OR(H198="",F198=""),"",IF(H198=F198,1,IF(H198&lt;F198,0,IF(H198-F198&lt;10,2,IF(H198&gt;F198,3,SE)))))</f>
        <v/>
      </c>
      <c r="T198" s="45"/>
      <c r="U198" s="45"/>
      <c r="V198" s="45"/>
      <c r="W198" s="45"/>
      <c r="X198" s="45"/>
      <c r="Y198" s="45"/>
      <c r="Z198" s="45"/>
      <c r="AA198" s="45"/>
      <c r="AB198" s="45"/>
      <c r="AC198" s="45"/>
    </row>
    <row r="199" spans="3:29">
      <c r="C199" s="45" t="str">
        <f>IF(OR(F199="",H199=""),"",IF(F199=H199,1,IF(F199&lt;H199,0,IF(F199-H199&lt;10,2,IF(F199&gt;H199,3,SE)))))</f>
        <v/>
      </c>
      <c r="D199" s="207" t="str">
        <f>V164</f>
        <v/>
      </c>
      <c r="E199" s="207"/>
      <c r="F199" s="60"/>
      <c r="G199" s="65" t="s">
        <v>17</v>
      </c>
      <c r="H199" s="77"/>
      <c r="I199" s="207" t="str">
        <f>V161</f>
        <v/>
      </c>
      <c r="J199" s="207"/>
      <c r="K199" s="207"/>
      <c r="L199" s="207"/>
      <c r="M199" s="207"/>
      <c r="N199" s="207"/>
      <c r="O199" s="207"/>
      <c r="P199" s="207"/>
      <c r="Q199" s="45" t="str">
        <f>IF(OR(H199="",F199=""),"",IF(H199=F199,1,IF(H199&lt;F199,0,IF(H199-F199&lt;10,2,IF(H199&gt;F199,3,SE)))))</f>
        <v/>
      </c>
      <c r="T199" s="45"/>
      <c r="U199" s="45"/>
      <c r="V199" s="45"/>
      <c r="W199" s="45"/>
      <c r="X199" s="45"/>
      <c r="Y199" s="45"/>
      <c r="Z199" s="45"/>
      <c r="AA199" s="45"/>
      <c r="AB199" s="45"/>
      <c r="AC199" s="45"/>
    </row>
    <row r="200" spans="3:29" ht="15.75" thickBot="1">
      <c r="C200" s="45" t="str">
        <f>IF(OR(F200="",H200=""),"",IF(F200=H200,1,IF(F200&lt;H200,0,IF(F200-H200&lt;10,2,IF(F200&gt;H200,3,SE)))))</f>
        <v/>
      </c>
      <c r="Q200" s="45" t="str">
        <f>IF(OR(H200="",F200=""),"",IF(H200=F200,1,IF(H200&lt;F200,0,IF(H200-F200&lt;10,2,IF(H200&gt;F200,3,SE)))))</f>
        <v/>
      </c>
      <c r="T200" s="45"/>
      <c r="U200" s="45"/>
      <c r="V200" s="45"/>
      <c r="W200" s="45"/>
      <c r="X200" s="45"/>
      <c r="Y200" s="45"/>
      <c r="Z200" s="45"/>
      <c r="AA200" s="45"/>
      <c r="AB200" s="45"/>
      <c r="AC200" s="45"/>
    </row>
    <row r="201" spans="3:29">
      <c r="C201" s="45" t="str">
        <f>IF(OR(F201="",H201=""),"",IF(F201=H201,1,IF(F201&lt;H201,0,IF(F201-H201&lt;10,2,IF(F201&gt;H201,3,SE)))))</f>
        <v/>
      </c>
      <c r="D201" s="217" t="s">
        <v>137</v>
      </c>
      <c r="E201" s="218"/>
      <c r="F201" s="218"/>
      <c r="G201" s="218"/>
      <c r="H201" s="218"/>
      <c r="I201" s="218"/>
      <c r="J201" s="218"/>
      <c r="K201" s="218"/>
      <c r="L201" s="218"/>
      <c r="M201" s="218"/>
      <c r="N201" s="218"/>
      <c r="O201" s="218"/>
      <c r="P201" s="219"/>
      <c r="Q201" s="45" t="str">
        <f>IF(OR(H201="",F201=""),"",IF(H201=F201,1,IF(H201&lt;F201,0,IF(H201-F201&lt;10,2,IF(H201&gt;F201,3,SE)))))</f>
        <v/>
      </c>
      <c r="T201" s="45"/>
      <c r="U201" s="45"/>
      <c r="V201" s="45"/>
      <c r="W201" s="45"/>
      <c r="X201" s="45"/>
      <c r="Y201" s="71"/>
      <c r="Z201" s="71"/>
      <c r="AA201" s="45"/>
      <c r="AB201" s="45"/>
      <c r="AC201" s="45"/>
    </row>
    <row r="202" spans="3:29" ht="15.75" thickBot="1">
      <c r="C202" s="45" t="str">
        <f>IF(OR(F202="",H202=""),"",IF(F202=H202,1,IF(F202&lt;H202,0,IF(F202-H202&lt;10,2,IF(F202&gt;H202,3,SE)))))</f>
        <v/>
      </c>
      <c r="D202" s="220"/>
      <c r="E202" s="221"/>
      <c r="F202" s="221"/>
      <c r="G202" s="221"/>
      <c r="H202" s="221"/>
      <c r="I202" s="221"/>
      <c r="J202" s="221"/>
      <c r="K202" s="221"/>
      <c r="L202" s="221"/>
      <c r="M202" s="221"/>
      <c r="N202" s="221"/>
      <c r="O202" s="221"/>
      <c r="P202" s="222"/>
      <c r="Q202" s="45" t="str">
        <f>IF(OR(H202="",F202=""),"",IF(H202=F202,1,IF(H202&lt;F202,0,IF(H202-F202&lt;10,2,IF(H202&gt;F202,3,SE)))))</f>
        <v/>
      </c>
      <c r="U202" s="45"/>
      <c r="V202" s="45"/>
      <c r="W202" s="45"/>
      <c r="X202" s="45"/>
      <c r="Y202" s="45"/>
      <c r="Z202" s="45"/>
      <c r="AA202" s="45"/>
      <c r="AB202" s="45"/>
      <c r="AC202" s="45"/>
    </row>
    <row r="203" spans="3:29">
      <c r="C203" s="45" t="str">
        <f>IF(OR(F203="",H203=""),"",IF(F203=H203,1,IF(F203&lt;H203,0,IF(F203-H203&lt;10,2,IF(F203&gt;H203,3,SE)))))</f>
        <v/>
      </c>
      <c r="Q203" s="45" t="str">
        <f>IF(OR(H203="",F203=""),"",IF(H203=F203,1,IF(H203&lt;F203,0,IF(H203-F203&lt;10,2,IF(H203&gt;F203,3,SE)))))</f>
        <v/>
      </c>
      <c r="U203" s="45"/>
      <c r="V203" s="45"/>
      <c r="W203" s="45"/>
      <c r="X203" s="45"/>
      <c r="Y203" s="45"/>
      <c r="Z203" s="45"/>
      <c r="AA203" s="45"/>
      <c r="AB203" s="45"/>
      <c r="AC203" s="45"/>
    </row>
    <row r="204" spans="3:29">
      <c r="C204" s="45" t="str">
        <f>IF(OR(F204="",H204=""),"",IF(F204=H204,1,IF(F204&lt;H204,0,IF(F204-H204&lt;10,2,IF(F204&gt;H204,3,SE)))))</f>
        <v/>
      </c>
      <c r="D204" s="207" t="str">
        <f>V167</f>
        <v/>
      </c>
      <c r="E204" s="207"/>
      <c r="F204" s="77"/>
      <c r="G204" s="65" t="s">
        <v>17</v>
      </c>
      <c r="H204" s="76"/>
      <c r="I204" s="207" t="str">
        <f>V164</f>
        <v/>
      </c>
      <c r="J204" s="207"/>
      <c r="K204" s="207"/>
      <c r="L204" s="207"/>
      <c r="M204" s="207"/>
      <c r="N204" s="207"/>
      <c r="O204" s="207"/>
      <c r="P204" s="207"/>
      <c r="Q204" s="45" t="str">
        <f>IF(OR(H204="",F204=""),"",IF(H204=F204,1,IF(H204&lt;F204,0,IF(H204-F204&lt;10,2,IF(H204&gt;F204,3,SE)))))</f>
        <v/>
      </c>
      <c r="U204" s="45"/>
      <c r="V204" s="45"/>
      <c r="W204" s="45"/>
      <c r="X204" s="45"/>
      <c r="Y204" s="45"/>
      <c r="Z204" s="45"/>
      <c r="AA204" s="45"/>
      <c r="AB204" s="45"/>
      <c r="AC204" s="45"/>
    </row>
    <row r="205" spans="3:29">
      <c r="C205" s="45" t="str">
        <f>IF(OR(F205="",H205=""),"",IF(F205=H205,1,IF(F205&lt;H205,0,IF(F205-H205&lt;10,2,IF(F205&gt;H205,3,SE)))))</f>
        <v/>
      </c>
      <c r="D205" s="207" t="str">
        <f>V166</f>
        <v/>
      </c>
      <c r="E205" s="207"/>
      <c r="F205" s="77"/>
      <c r="G205" s="65" t="s">
        <v>17</v>
      </c>
      <c r="H205" s="76"/>
      <c r="I205" s="207" t="str">
        <f>V165</f>
        <v/>
      </c>
      <c r="J205" s="207"/>
      <c r="K205" s="207"/>
      <c r="L205" s="207"/>
      <c r="M205" s="207"/>
      <c r="N205" s="207"/>
      <c r="O205" s="207"/>
      <c r="P205" s="207"/>
      <c r="Q205" s="45" t="str">
        <f>IF(OR(H205="",F205=""),"",IF(H205=F205,1,IF(H205&lt;F205,0,IF(H205-F205&lt;10,2,IF(H205&gt;F205,3,SE)))))</f>
        <v/>
      </c>
      <c r="U205" s="45"/>
      <c r="V205" s="45"/>
      <c r="W205" s="45"/>
      <c r="X205" s="45"/>
      <c r="Y205" s="45"/>
      <c r="Z205" s="45"/>
      <c r="AA205" s="45"/>
      <c r="AB205" s="45"/>
      <c r="AC205" s="45"/>
    </row>
    <row r="206" spans="3:29">
      <c r="C206" s="45" t="str">
        <f>IF(OR(F206="",H206=""),"",IF(F206=H206,1,IF(F206&lt;H206,0,IF(F206-H206&lt;10,2,IF(F206&gt;H206,3,SE)))))</f>
        <v/>
      </c>
      <c r="D206" s="207" t="str">
        <f>V163</f>
        <v/>
      </c>
      <c r="E206" s="207"/>
      <c r="F206" s="77"/>
      <c r="G206" s="65" t="s">
        <v>17</v>
      </c>
      <c r="H206" s="76"/>
      <c r="I206" s="207" t="str">
        <f>V160</f>
        <v/>
      </c>
      <c r="J206" s="207"/>
      <c r="K206" s="207"/>
      <c r="L206" s="207"/>
      <c r="M206" s="207"/>
      <c r="N206" s="207"/>
      <c r="O206" s="207"/>
      <c r="P206" s="207"/>
      <c r="Q206" s="45" t="str">
        <f>IF(OR(H206="",F206=""),"",IF(H206=F206,1,IF(H206&lt;F206,0,IF(H206-F206&lt;10,2,IF(H206&gt;F206,3,SE)))))</f>
        <v/>
      </c>
      <c r="U206" s="45"/>
      <c r="V206" s="45"/>
      <c r="W206" s="45"/>
      <c r="X206" s="45"/>
      <c r="Y206" s="45"/>
      <c r="Z206" s="45"/>
      <c r="AA206" s="45"/>
      <c r="AB206" s="45"/>
      <c r="AC206" s="45"/>
    </row>
    <row r="207" spans="3:29">
      <c r="C207" s="45" t="str">
        <f>IF(OR(F207="",H207=""),"",IF(F207=H207,1,IF(F207&lt;H207,0,IF(F207-H207&lt;10,2,IF(F207&gt;H207,3,SE)))))</f>
        <v/>
      </c>
      <c r="D207" s="207" t="str">
        <f>V162</f>
        <v/>
      </c>
      <c r="E207" s="207"/>
      <c r="F207" s="76"/>
      <c r="G207" s="65" t="s">
        <v>17</v>
      </c>
      <c r="H207" s="77"/>
      <c r="I207" s="207" t="str">
        <f>V161</f>
        <v/>
      </c>
      <c r="J207" s="207"/>
      <c r="K207" s="207"/>
      <c r="L207" s="207"/>
      <c r="M207" s="207"/>
      <c r="N207" s="207"/>
      <c r="O207" s="207"/>
      <c r="P207" s="207"/>
      <c r="Q207" s="45" t="str">
        <f>IF(OR(H207="",F207=""),"",IF(H207=F207,1,IF(H207&lt;F207,0,IF(H207-F207&lt;10,2,IF(H207&gt;F207,3,SE)))))</f>
        <v/>
      </c>
      <c r="U207" s="45"/>
      <c r="V207" s="45"/>
      <c r="W207" s="45"/>
      <c r="X207" s="45"/>
      <c r="Y207" s="45"/>
      <c r="Z207" s="45"/>
      <c r="AA207" s="45"/>
      <c r="AB207" s="45"/>
      <c r="AC207" s="45"/>
    </row>
    <row r="208" spans="3:29" ht="15.75" thickBot="1">
      <c r="C208" s="45" t="str">
        <f>IF(OR(F208="",H208=""),"",IF(F208=H208,1,IF(F208&lt;H208,0,IF(F208-H208&lt;10,2,IF(F208&gt;H208,3,SE)))))</f>
        <v/>
      </c>
      <c r="Q208" s="45" t="str">
        <f>IF(OR(H208="",F208=""),"",IF(H208=F208,1,IF(H208&lt;F208,0,IF(H208-F208&lt;10,2,IF(H208&gt;F208,3,SE)))))</f>
        <v/>
      </c>
      <c r="U208" s="45"/>
      <c r="V208" s="45"/>
      <c r="W208" s="45"/>
      <c r="X208" s="45"/>
      <c r="Y208" s="45"/>
      <c r="Z208" s="45"/>
      <c r="AA208" s="45"/>
      <c r="AB208" s="45"/>
      <c r="AC208" s="45"/>
    </row>
    <row r="209" spans="3:29">
      <c r="C209" s="45" t="str">
        <f>IF(OR(F209="",H209=""),"",IF(F209=H209,1,IF(F209&lt;H209,0,IF(F209-H209&lt;10,2,IF(F209&gt;H209,3,SE)))))</f>
        <v/>
      </c>
      <c r="D209" s="217" t="s">
        <v>138</v>
      </c>
      <c r="E209" s="218"/>
      <c r="F209" s="218"/>
      <c r="G209" s="218"/>
      <c r="H209" s="218"/>
      <c r="I209" s="218"/>
      <c r="J209" s="218"/>
      <c r="K209" s="218"/>
      <c r="L209" s="218"/>
      <c r="M209" s="218"/>
      <c r="N209" s="218"/>
      <c r="O209" s="218"/>
      <c r="P209" s="219"/>
      <c r="Q209" s="45" t="str">
        <f>IF(OR(H209="",F209=""),"",IF(H209=F209,1,IF(H209&lt;F209,0,IF(H209-F209&lt;10,2,IF(H209&gt;F209,3,SE)))))</f>
        <v/>
      </c>
      <c r="U209" s="45"/>
      <c r="V209" s="45"/>
      <c r="W209" s="45"/>
      <c r="X209" s="45"/>
      <c r="Y209" s="45"/>
      <c r="Z209" s="45"/>
      <c r="AA209" s="45"/>
      <c r="AB209" s="45"/>
      <c r="AC209" s="45"/>
    </row>
    <row r="210" spans="3:29" ht="15.75" thickBot="1">
      <c r="C210" s="45" t="str">
        <f>IF(OR(F210="",H210=""),"",IF(F210=H210,1,IF(F210&lt;H210,0,IF(F210-H210&lt;10,2,IF(F210&gt;H210,3,SE)))))</f>
        <v/>
      </c>
      <c r="D210" s="220"/>
      <c r="E210" s="221"/>
      <c r="F210" s="221"/>
      <c r="G210" s="221"/>
      <c r="H210" s="221"/>
      <c r="I210" s="221"/>
      <c r="J210" s="221"/>
      <c r="K210" s="221"/>
      <c r="L210" s="221"/>
      <c r="M210" s="221"/>
      <c r="N210" s="221"/>
      <c r="O210" s="221"/>
      <c r="P210" s="222"/>
      <c r="Q210" s="45" t="str">
        <f>IF(OR(H210="",F210=""),"",IF(H210=F210,1,IF(H210&lt;F210,0,IF(H210-F210&lt;10,2,IF(H210&gt;F210,3,SE)))))</f>
        <v/>
      </c>
      <c r="U210" s="45"/>
      <c r="V210" s="45"/>
      <c r="W210" s="45"/>
      <c r="X210" s="45"/>
      <c r="Y210" s="71"/>
      <c r="Z210" s="71"/>
      <c r="AA210" s="45"/>
      <c r="AB210" s="45"/>
      <c r="AC210" s="45"/>
    </row>
    <row r="211" spans="3:29">
      <c r="C211" s="45" t="str">
        <f>IF(OR(F211="",H211=""),"",IF(F211=H211,1,IF(F211&lt;H211,0,IF(F211-H211&lt;10,2,IF(F211&gt;H211,3,SE)))))</f>
        <v/>
      </c>
      <c r="Q211" s="45" t="str">
        <f>IF(OR(H211="",F211=""),"",IF(H211=F211,1,IF(H211&lt;F211,0,IF(H211-F211&lt;10,2,IF(H211&gt;F211,3,SE)))))</f>
        <v/>
      </c>
      <c r="U211" s="45"/>
      <c r="V211" s="45"/>
      <c r="W211" s="45"/>
      <c r="X211" s="45"/>
      <c r="Y211" s="45"/>
      <c r="Z211" s="45"/>
      <c r="AA211" s="45"/>
      <c r="AB211" s="45"/>
      <c r="AC211" s="45"/>
    </row>
    <row r="212" spans="3:29">
      <c r="C212" s="45" t="str">
        <f>IF(OR(F212="",H212=""),"",IF(F212=H212,1,IF(F212&lt;H212,0,IF(F212-H212&lt;10,2,IF(F212&gt;H212,3,SE)))))</f>
        <v/>
      </c>
      <c r="D212" s="207" t="str">
        <f>V167</f>
        <v/>
      </c>
      <c r="E212" s="207"/>
      <c r="F212" s="76"/>
      <c r="G212" s="58" t="s">
        <v>17</v>
      </c>
      <c r="H212" s="77"/>
      <c r="I212" s="207" t="str">
        <f>V165</f>
        <v/>
      </c>
      <c r="J212" s="207"/>
      <c r="K212" s="207"/>
      <c r="L212" s="207"/>
      <c r="M212" s="207"/>
      <c r="N212" s="207"/>
      <c r="O212" s="207"/>
      <c r="P212" s="207"/>
      <c r="Q212" s="45" t="str">
        <f>IF(OR(H212="",F212=""),"",IF(H212=F212,1,IF(H212&lt;F212,0,IF(H212-F212&lt;10,2,IF(H212&gt;F212,3,SE)))))</f>
        <v/>
      </c>
      <c r="U212" s="45"/>
      <c r="V212" s="45"/>
      <c r="W212" s="45"/>
      <c r="X212" s="45"/>
      <c r="Y212" s="45"/>
      <c r="Z212" s="45"/>
      <c r="AA212" s="45"/>
      <c r="AB212" s="45"/>
      <c r="AC212" s="45"/>
    </row>
    <row r="213" spans="3:29">
      <c r="C213" s="45" t="str">
        <f>IF(OR(F213="",H213=""),"",IF(F213=H213,1,IF(F213&lt;H213,0,IF(F213-H213&lt;10,2,IF(F213&gt;H213,3,SE)))))</f>
        <v/>
      </c>
      <c r="D213" s="207" t="str">
        <f>V166</f>
        <v/>
      </c>
      <c r="E213" s="207"/>
      <c r="F213" s="77"/>
      <c r="G213" s="58" t="s">
        <v>17</v>
      </c>
      <c r="H213" s="76"/>
      <c r="I213" s="207" t="str">
        <f>V164</f>
        <v/>
      </c>
      <c r="J213" s="207"/>
      <c r="K213" s="207"/>
      <c r="L213" s="207"/>
      <c r="M213" s="207"/>
      <c r="N213" s="207"/>
      <c r="O213" s="207"/>
      <c r="P213" s="207"/>
      <c r="Q213" s="45" t="str">
        <f>IF(OR(H213="",F213=""),"",IF(H213=F213,1,IF(H213&lt;F213,0,IF(H213-F213&lt;10,2,IF(H213&gt;F213,3,SE)))))</f>
        <v/>
      </c>
      <c r="U213" s="45"/>
      <c r="V213" s="45"/>
      <c r="W213" s="45"/>
      <c r="X213" s="45"/>
      <c r="Y213" s="45"/>
      <c r="Z213" s="45"/>
      <c r="AA213" s="45"/>
      <c r="AB213" s="45"/>
      <c r="AC213" s="45"/>
    </row>
    <row r="214" spans="3:29">
      <c r="C214" s="45" t="str">
        <f>IF(OR(F214="",H214=""),"",IF(F214=H214,1,IF(F214&lt;H214,0,IF(F214-H214&lt;10,2,IF(F214&gt;H214,3,SE)))))</f>
        <v/>
      </c>
      <c r="D214" s="207" t="str">
        <f>V163</f>
        <v/>
      </c>
      <c r="E214" s="207"/>
      <c r="F214" s="76"/>
      <c r="G214" s="58" t="s">
        <v>17</v>
      </c>
      <c r="H214" s="77"/>
      <c r="I214" s="207" t="str">
        <f>V161</f>
        <v/>
      </c>
      <c r="J214" s="207"/>
      <c r="K214" s="207"/>
      <c r="L214" s="207"/>
      <c r="M214" s="207"/>
      <c r="N214" s="207"/>
      <c r="O214" s="207"/>
      <c r="P214" s="207"/>
      <c r="Q214" s="45" t="str">
        <f>IF(OR(H214="",F214=""),"",IF(H214=F214,1,IF(H214&lt;F214,0,IF(H214-F214&lt;10,2,IF(H214&gt;F214,3,SE)))))</f>
        <v/>
      </c>
      <c r="U214" s="45"/>
      <c r="V214" s="45"/>
      <c r="W214" s="45"/>
      <c r="X214" s="45"/>
      <c r="Y214" s="45"/>
      <c r="Z214" s="45"/>
      <c r="AA214" s="45"/>
      <c r="AB214" s="45"/>
      <c r="AC214" s="45"/>
    </row>
    <row r="215" spans="3:29">
      <c r="C215" s="45" t="str">
        <f>IF(OR(F215="",H215=""),"",IF(F215=H215,1,IF(F215&lt;H215,0,IF(F215-H215&lt;10,2,IF(F215&gt;H215,3,SE)))))</f>
        <v/>
      </c>
      <c r="D215" s="207" t="str">
        <f>V162</f>
        <v/>
      </c>
      <c r="E215" s="207"/>
      <c r="F215" s="76"/>
      <c r="G215" s="58" t="s">
        <v>17</v>
      </c>
      <c r="H215" s="77"/>
      <c r="I215" s="207" t="str">
        <f>V160</f>
        <v/>
      </c>
      <c r="J215" s="207"/>
      <c r="K215" s="207"/>
      <c r="L215" s="207"/>
      <c r="M215" s="207"/>
      <c r="N215" s="207"/>
      <c r="O215" s="207"/>
      <c r="P215" s="207"/>
      <c r="Q215" s="45" t="str">
        <f>IF(OR(H215="",F215=""),"",IF(H215=F215,1,IF(H215&lt;F215,0,IF(H215-F215&lt;10,2,IF(H215&gt;F215,3,SE)))))</f>
        <v/>
      </c>
      <c r="U215" s="45"/>
      <c r="V215" s="45"/>
      <c r="W215" s="45"/>
      <c r="X215" s="45"/>
      <c r="Y215" s="45"/>
      <c r="Z215" s="45"/>
      <c r="AA215" s="45"/>
      <c r="AB215" s="45"/>
      <c r="AC215" s="45"/>
    </row>
    <row r="216" spans="3:29" ht="15.75" thickBot="1">
      <c r="C216" s="45" t="str">
        <f>IF(OR(F216="",H216=""),"",IF(F216=H216,1,IF(F216&lt;H216,0,IF(F216-H216&lt;10,2,IF(F216&gt;H216,3,SE)))))</f>
        <v/>
      </c>
      <c r="Q216" s="45" t="str">
        <f>IF(OR(H216="",F216=""),"",IF(H216=F216,1,IF(H216&lt;F216,0,IF(H216-F216&lt;10,2,IF(H216&gt;F216,3,SE)))))</f>
        <v/>
      </c>
      <c r="U216" s="45"/>
      <c r="V216" s="45"/>
      <c r="W216" s="45"/>
      <c r="X216" s="45"/>
      <c r="Y216" s="45"/>
      <c r="Z216" s="45"/>
      <c r="AA216" s="45"/>
      <c r="AB216" s="45"/>
      <c r="AC216" s="45"/>
    </row>
    <row r="217" spans="3:29">
      <c r="C217" s="45" t="str">
        <f>IF(OR(F217="",H217=""),"",IF(F217=H217,1,IF(F217&lt;H217,0,IF(F217-H217&lt;10,2,IF(F217&gt;H217,3,SE)))))</f>
        <v/>
      </c>
      <c r="D217" s="217" t="s">
        <v>139</v>
      </c>
      <c r="E217" s="218"/>
      <c r="F217" s="218"/>
      <c r="G217" s="218"/>
      <c r="H217" s="218"/>
      <c r="I217" s="218"/>
      <c r="J217" s="218"/>
      <c r="K217" s="218"/>
      <c r="L217" s="218"/>
      <c r="M217" s="218"/>
      <c r="N217" s="218"/>
      <c r="O217" s="218"/>
      <c r="P217" s="219"/>
      <c r="Q217" s="45" t="str">
        <f>IF(OR(H217="",F217=""),"",IF(H217=F217,1,IF(H217&lt;F217,0,IF(H217-F217&lt;10,2,IF(H217&gt;F217,3,SE)))))</f>
        <v/>
      </c>
      <c r="U217" s="45"/>
      <c r="V217" s="45"/>
      <c r="W217" s="45"/>
      <c r="X217" s="45"/>
      <c r="Y217" s="45"/>
      <c r="Z217" s="45"/>
      <c r="AA217" s="45"/>
      <c r="AB217" s="45"/>
      <c r="AC217" s="45"/>
    </row>
    <row r="218" spans="3:29" ht="15.75" thickBot="1">
      <c r="C218" s="45" t="str">
        <f>IF(OR(F218="",H218=""),"",IF(F218=H218,1,IF(F218&lt;H218,0,IF(F218-H218&lt;10,2,IF(F218&gt;H218,3,SE)))))</f>
        <v/>
      </c>
      <c r="D218" s="220"/>
      <c r="E218" s="221"/>
      <c r="F218" s="221"/>
      <c r="G218" s="221"/>
      <c r="H218" s="221"/>
      <c r="I218" s="221"/>
      <c r="J218" s="221"/>
      <c r="K218" s="221"/>
      <c r="L218" s="221"/>
      <c r="M218" s="221"/>
      <c r="N218" s="221"/>
      <c r="O218" s="221"/>
      <c r="P218" s="222"/>
      <c r="Q218" s="45" t="str">
        <f>IF(OR(H218="",F218=""),"",IF(H218=F218,1,IF(H218&lt;F218,0,IF(H218-F218&lt;10,2,IF(H218&gt;F218,3,SE)))))</f>
        <v/>
      </c>
      <c r="U218" s="45"/>
      <c r="V218" s="45"/>
      <c r="W218" s="45"/>
      <c r="X218" s="45"/>
      <c r="Y218" s="45"/>
      <c r="Z218" s="45"/>
      <c r="AA218" s="45"/>
      <c r="AB218" s="45"/>
      <c r="AC218" s="45"/>
    </row>
    <row r="219" spans="3:29">
      <c r="C219" s="45" t="str">
        <f>IF(OR(F219="",H219=""),"",IF(F219=H219,1,IF(F219&lt;H219,0,IF(F219-H219&lt;10,2,IF(F219&gt;H219,3,SE)))))</f>
        <v/>
      </c>
      <c r="Q219" s="45" t="str">
        <f>IF(OR(H219="",F219=""),"",IF(H219=F219,1,IF(H219&lt;F219,0,IF(H219-F219&lt;10,2,IF(H219&gt;F219,3,SE)))))</f>
        <v/>
      </c>
      <c r="U219" s="45"/>
      <c r="V219" s="45"/>
      <c r="W219" s="45"/>
      <c r="X219" s="45"/>
      <c r="Y219" s="71"/>
      <c r="Z219" s="71"/>
      <c r="AA219" s="45"/>
      <c r="AB219" s="45"/>
      <c r="AC219" s="45"/>
    </row>
    <row r="220" spans="3:29">
      <c r="C220" s="45" t="str">
        <f>IF(OR(F220="",H220=""),"",IF(F220=H220,1,IF(F220&lt;H220,0,IF(F220-H220&lt;10,2,IF(F220&gt;H220,3,SE)))))</f>
        <v/>
      </c>
      <c r="D220" s="207" t="str">
        <f>V167</f>
        <v/>
      </c>
      <c r="E220" s="207"/>
      <c r="F220" s="76"/>
      <c r="G220" s="65" t="s">
        <v>17</v>
      </c>
      <c r="H220" s="77"/>
      <c r="I220" s="207" t="str">
        <f>V166</f>
        <v/>
      </c>
      <c r="J220" s="207"/>
      <c r="K220" s="207"/>
      <c r="L220" s="207"/>
      <c r="M220" s="207"/>
      <c r="N220" s="207"/>
      <c r="O220" s="207"/>
      <c r="P220" s="207"/>
      <c r="Q220" s="45" t="str">
        <f>IF(OR(H220="",F220=""),"",IF(H220=F220,1,IF(H220&lt;F220,0,IF(H220-F220&lt;10,2,IF(H220&gt;F220,3,SE)))))</f>
        <v/>
      </c>
      <c r="U220" s="45"/>
      <c r="V220" s="45"/>
      <c r="W220" s="45"/>
      <c r="X220" s="45"/>
      <c r="Y220" s="45"/>
      <c r="Z220" s="45"/>
      <c r="AA220" s="45"/>
      <c r="AB220" s="45"/>
      <c r="AC220" s="45"/>
    </row>
    <row r="221" spans="3:29">
      <c r="C221" s="45" t="str">
        <f>IF(OR(F221="",H221=""),"",IF(F221=H221,1,IF(F221&lt;H221,0,IF(F221-H221&lt;10,2,IF(F221&gt;H221,3,SE)))))</f>
        <v/>
      </c>
      <c r="D221" s="207" t="str">
        <f>V165</f>
        <v/>
      </c>
      <c r="E221" s="207"/>
      <c r="F221" s="77"/>
      <c r="G221" s="65" t="s">
        <v>17</v>
      </c>
      <c r="H221" s="76"/>
      <c r="I221" s="207" t="str">
        <f>V164</f>
        <v/>
      </c>
      <c r="J221" s="207"/>
      <c r="K221" s="207"/>
      <c r="L221" s="207"/>
      <c r="M221" s="207"/>
      <c r="N221" s="207"/>
      <c r="O221" s="207"/>
      <c r="P221" s="207"/>
      <c r="Q221" s="45" t="str">
        <f>IF(OR(H221="",F221=""),"",IF(H221=F221,1,IF(H221&lt;F221,0,IF(H221-F221&lt;10,2,IF(H221&gt;F221,3,SE)))))</f>
        <v/>
      </c>
      <c r="U221" s="45"/>
      <c r="V221" s="45"/>
      <c r="W221" s="45"/>
      <c r="X221" s="45"/>
      <c r="Y221" s="45"/>
      <c r="Z221" s="45"/>
      <c r="AA221" s="45"/>
      <c r="AB221" s="45"/>
      <c r="AC221" s="45"/>
    </row>
    <row r="222" spans="3:29">
      <c r="C222" s="45" t="str">
        <f>IF(OR(F222="",H222=""),"",IF(F222=H222,1,IF(F222&lt;H222,0,IF(F222-H222&lt;10,2,IF(F222&gt;H222,3,SE)))))</f>
        <v/>
      </c>
      <c r="D222" s="207" t="str">
        <f>V163</f>
        <v/>
      </c>
      <c r="E222" s="207"/>
      <c r="F222" s="77"/>
      <c r="G222" s="65" t="s">
        <v>17</v>
      </c>
      <c r="H222" s="76"/>
      <c r="I222" s="207" t="str">
        <f>V162</f>
        <v/>
      </c>
      <c r="J222" s="207"/>
      <c r="K222" s="207"/>
      <c r="L222" s="207"/>
      <c r="M222" s="207"/>
      <c r="N222" s="207"/>
      <c r="O222" s="207"/>
      <c r="P222" s="207"/>
      <c r="Q222" s="45" t="str">
        <f>IF(OR(H222="",F222=""),"",IF(H222=F222,1,IF(H222&lt;F222,0,IF(H222-F222&lt;10,2,IF(H222&gt;F222,3,SE)))))</f>
        <v/>
      </c>
      <c r="U222" s="45"/>
      <c r="V222" s="45"/>
      <c r="W222" s="45"/>
      <c r="X222" s="45"/>
      <c r="Y222" s="45"/>
      <c r="Z222" s="45"/>
      <c r="AA222" s="45"/>
      <c r="AB222" s="45"/>
      <c r="AC222" s="45"/>
    </row>
    <row r="223" spans="3:29">
      <c r="C223" s="45" t="str">
        <f>IF(OR(F223="",H223=""),"",IF(F223=H223,1,IF(F223&lt;H223,0,IF(F223-H223&lt;10,2,IF(F223&gt;H223,3,SE)))))</f>
        <v/>
      </c>
      <c r="D223" s="207" t="str">
        <f>V161</f>
        <v/>
      </c>
      <c r="E223" s="207"/>
      <c r="F223" s="76"/>
      <c r="G223" s="65" t="s">
        <v>17</v>
      </c>
      <c r="H223" s="77"/>
      <c r="I223" s="207" t="str">
        <f>V160</f>
        <v/>
      </c>
      <c r="J223" s="207"/>
      <c r="K223" s="207"/>
      <c r="L223" s="207"/>
      <c r="M223" s="207"/>
      <c r="N223" s="207"/>
      <c r="O223" s="207"/>
      <c r="P223" s="207"/>
      <c r="Q223" s="45" t="str">
        <f>IF(OR(H223="",F223=""),"",IF(H223=F223,1,IF(H223&lt;F223,0,IF(H223-F223&lt;10,2,IF(H223&gt;F223,3,SE)))))</f>
        <v/>
      </c>
      <c r="U223" s="45"/>
      <c r="V223" s="45"/>
      <c r="W223" s="45"/>
      <c r="X223" s="45"/>
      <c r="Y223" s="45"/>
      <c r="Z223" s="45"/>
      <c r="AA223" s="45"/>
      <c r="AB223" s="45"/>
      <c r="AC223" s="45"/>
    </row>
    <row r="224" spans="3:29" ht="15.75" thickBot="1">
      <c r="C224" s="45" t="str">
        <f>IF(OR(F224="",H224=""),"",IF(F224=H224,1,IF(F224&lt;H224,0,IF(F224-H224&lt;10,2,IF(F224&gt;H224,3,SE)))))</f>
        <v/>
      </c>
      <c r="Q224" s="45" t="str">
        <f>IF(OR(H224="",F224=""),"",IF(H224=F224,1,IF(H224&lt;F224,0,IF(H224-F224&lt;10,2,IF(H224&gt;F224,3,SE)))))</f>
        <v/>
      </c>
      <c r="U224" s="45"/>
      <c r="V224" s="45"/>
      <c r="W224" s="45"/>
      <c r="X224" s="45"/>
      <c r="Y224" s="45"/>
      <c r="Z224" s="45"/>
      <c r="AA224" s="45"/>
      <c r="AB224" s="45"/>
      <c r="AC224" s="45"/>
    </row>
    <row r="225" spans="3:30">
      <c r="C225" s="45" t="str">
        <f>IF(OR(F225="",H225=""),"",IF(F225=H225,1,IF(F225&lt;H225,0,IF(F225-H225&lt;10,2,IF(F225&gt;H225,3,SE)))))</f>
        <v/>
      </c>
      <c r="D225" s="208" t="s">
        <v>112</v>
      </c>
      <c r="E225" s="209"/>
      <c r="F225" s="209"/>
      <c r="G225" s="209"/>
      <c r="H225" s="209"/>
      <c r="I225" s="209"/>
      <c r="J225" s="209"/>
      <c r="K225" s="209"/>
      <c r="L225" s="209"/>
      <c r="M225" s="210"/>
      <c r="Q225" s="45" t="str">
        <f>IF(OR(H225="",F225=""),"",IF(H225=F225,1,IF(H225&lt;F225,0,IF(H225-F225&lt;10,2,IF(H225&gt;F225,3,SE)))))</f>
        <v/>
      </c>
      <c r="T225" s="46"/>
      <c r="U225" s="45"/>
      <c r="V225" s="45"/>
      <c r="W225" s="45"/>
      <c r="X225" s="45"/>
      <c r="Y225" s="45"/>
      <c r="Z225" s="45"/>
      <c r="AA225" s="45"/>
      <c r="AB225" s="45"/>
      <c r="AC225" s="45"/>
    </row>
    <row r="226" spans="3:30" ht="15.75" thickBot="1">
      <c r="C226" s="45" t="str">
        <f>IF(OR(F226="",H226=""),"",IF(F226=H226,1,IF(F226&lt;H226,0,IF(F226-H226&lt;10,2,IF(F226&gt;H226,3,SE)))))</f>
        <v/>
      </c>
      <c r="D226" s="211"/>
      <c r="E226" s="212"/>
      <c r="F226" s="212"/>
      <c r="G226" s="212"/>
      <c r="H226" s="212"/>
      <c r="I226" s="212"/>
      <c r="J226" s="212"/>
      <c r="K226" s="212"/>
      <c r="L226" s="212"/>
      <c r="M226" s="213"/>
      <c r="Q226" s="45" t="str">
        <f>IF(OR(H226="",F226=""),"",IF(H226=F226,1,IF(H226&lt;F226,0,IF(H226-F226&lt;10,2,IF(H226&gt;F226,3,SE)))))</f>
        <v/>
      </c>
      <c r="T226" s="46"/>
      <c r="U226" s="45"/>
      <c r="V226" s="45"/>
      <c r="W226" s="45"/>
      <c r="X226" s="45"/>
      <c r="Y226" s="45"/>
      <c r="Z226" s="45"/>
      <c r="AA226" s="45"/>
      <c r="AB226" s="45"/>
      <c r="AC226" s="45"/>
      <c r="AD226" s="45"/>
    </row>
    <row r="227" spans="3:30" ht="15.75" thickBot="1">
      <c r="C227" s="45">
        <f>IF(OR(F227="",H227=""),"",IF(F227=H227,1,IF(F227&lt;H227,0,IF(F227-H227&lt;10,2,IF(F227&gt;H227,3,SE)))))</f>
        <v>0</v>
      </c>
      <c r="D227" s="88" t="s">
        <v>3</v>
      </c>
      <c r="E227" s="89" t="s">
        <v>21</v>
      </c>
      <c r="F227" s="288" t="s">
        <v>12</v>
      </c>
      <c r="G227" s="288"/>
      <c r="H227" s="215" t="s">
        <v>309</v>
      </c>
      <c r="I227" s="215"/>
      <c r="J227" s="215" t="s">
        <v>310</v>
      </c>
      <c r="K227" s="215"/>
      <c r="L227" s="288" t="s">
        <v>174</v>
      </c>
      <c r="M227" s="289"/>
      <c r="Q227" s="45" t="e">
        <f>IF(OR(H227="",F227=""),"",IF(H227=F227,1,IF(H227&lt;F227,0,IF(H227-F227&lt;10,2,IF(H227&gt;F227,3,SE)))))</f>
        <v>#VALUE!</v>
      </c>
      <c r="T227" s="46"/>
      <c r="U227" s="45" t="s">
        <v>3</v>
      </c>
      <c r="V227" s="90" t="s">
        <v>2</v>
      </c>
      <c r="W227" s="64" t="s">
        <v>12</v>
      </c>
      <c r="X227" s="64" t="s">
        <v>13</v>
      </c>
      <c r="Y227" s="64" t="s">
        <v>14</v>
      </c>
      <c r="Z227" s="90" t="s">
        <v>15</v>
      </c>
      <c r="AA227" s="64" t="s">
        <v>18</v>
      </c>
      <c r="AB227" s="64" t="s">
        <v>19</v>
      </c>
      <c r="AC227" s="90" t="s">
        <v>20</v>
      </c>
      <c r="AD227" s="45"/>
    </row>
    <row r="228" spans="3:30">
      <c r="C228" s="45">
        <f>IF(OR(F228="",H228=""),"",IF(F228=H228,1,IF(F228&lt;H228,0,IF(F228-H228&lt;10,2,IF(F228&gt;H228,3,SE)))))</f>
        <v>1</v>
      </c>
      <c r="D228" s="53" t="s">
        <v>4</v>
      </c>
      <c r="E228" s="62" t="str">
        <f>VLOOKUP(AC228,$U$227:$AC$235,2)</f>
        <v/>
      </c>
      <c r="F228" s="201">
        <f>VLOOKUP(AC228,$U$227:$AC$235,3)</f>
        <v>0</v>
      </c>
      <c r="G228" s="201"/>
      <c r="H228" s="202">
        <f>VLOOKUP(AC228,$U$227:$AC$235,4)</f>
        <v>0</v>
      </c>
      <c r="I228" s="202"/>
      <c r="J228" s="202">
        <f>VLOOKUP(AC228,$U$227:$AC$235,5)</f>
        <v>0</v>
      </c>
      <c r="K228" s="202"/>
      <c r="L228" s="202">
        <f>VLOOKUP(AC228,$U$227:$AC$235,6)</f>
        <v>0</v>
      </c>
      <c r="M228" s="203"/>
      <c r="O228" s="44" t="s">
        <v>179</v>
      </c>
      <c r="Q228" s="45">
        <f>IF(OR(H228="",F228=""),"",IF(H228=F228,1,IF(H228&lt;F228,0,IF(H228-F228&lt;10,2,IF(H228&gt;F228,3,SE)))))</f>
        <v>1</v>
      </c>
      <c r="T228" s="46"/>
      <c r="U228" s="47">
        <v>1</v>
      </c>
      <c r="V228" s="64" t="str">
        <f>IF(OR('1ª FASE  - ELIMINATÓRIAS'!I165="",'1ª FASE  - ELIMINATÓRIAS'!I164=""),"",'1ª FASE  - ELIMINATÓRIAS'!C143)</f>
        <v/>
      </c>
      <c r="W228" s="45">
        <f>SUM(Q244,Q249,Q258,Q267,Q275,Q284,Q292)</f>
        <v>0</v>
      </c>
      <c r="X228" s="45">
        <f>SUM(H244,H249,H258,H267,H275,H284,H292)</f>
        <v>0</v>
      </c>
      <c r="Y228" s="45">
        <f>SUM(F244,F249,F258,F267,F275,F284,F292)</f>
        <v>0</v>
      </c>
      <c r="Z228" s="45">
        <f>X228-Y228</f>
        <v>0</v>
      </c>
      <c r="AA228" s="64">
        <f>(W228*10^10)+((Z228+5000)*10^6)+(X228*10)+U228</f>
        <v>5000000001</v>
      </c>
      <c r="AB228" s="45">
        <f>LARGE($AA$228:$AA$235,U228)</f>
        <v>5000000008</v>
      </c>
      <c r="AC228" s="64">
        <f>MATCH(AB228,$AA$228:$AA$235,0)</f>
        <v>8</v>
      </c>
      <c r="AD228" s="45"/>
    </row>
    <row r="229" spans="3:30">
      <c r="C229" s="45">
        <f>IF(OR(F229="",H229=""),"",IF(F229=H229,1,IF(F229&lt;H229,0,IF(F229-H229&lt;10,2,IF(F229&gt;H229,3,SE)))))</f>
        <v>1</v>
      </c>
      <c r="D229" s="53" t="s">
        <v>5</v>
      </c>
      <c r="E229" s="62" t="str">
        <f t="shared" ref="E229:E235" si="27">VLOOKUP(AC229,$U$227:$AC$235,2)</f>
        <v/>
      </c>
      <c r="F229" s="201">
        <f t="shared" ref="F229:F235" si="28">VLOOKUP(AC229,$U$227:$AC$235,3)</f>
        <v>0</v>
      </c>
      <c r="G229" s="201"/>
      <c r="H229" s="202">
        <f t="shared" ref="H229:H235" si="29">VLOOKUP(AC229,$U$227:$AC$235,4)</f>
        <v>0</v>
      </c>
      <c r="I229" s="202"/>
      <c r="J229" s="202">
        <f t="shared" ref="J229:J235" si="30">VLOOKUP(AC229,$U$227:$AC$235,5)</f>
        <v>0</v>
      </c>
      <c r="K229" s="202"/>
      <c r="L229" s="202">
        <f t="shared" ref="L229:L235" si="31">VLOOKUP(AC229,$U$227:$AC$235,6)</f>
        <v>0</v>
      </c>
      <c r="M229" s="203"/>
      <c r="O229" s="44" t="s">
        <v>175</v>
      </c>
      <c r="Q229" s="45">
        <f>IF(OR(H229="",F229=""),"",IF(H229=F229,1,IF(H229&lt;F229,0,IF(H229-F229&lt;10,2,IF(H229&gt;F229,3,SE)))))</f>
        <v>1</v>
      </c>
      <c r="T229" s="46"/>
      <c r="U229" s="47">
        <v>2</v>
      </c>
      <c r="V229" s="64" t="str">
        <f>IF(OR('1ª FASE  - ELIMINATÓRIAS'!I165="",'1ª FASE  - ELIMINATÓRIAS'!I164=""),"",'1ª FASE  - ELIMINATÓRIAS'!C127)</f>
        <v/>
      </c>
      <c r="W229" s="45">
        <f>SUM(Q243,Q250,Q257,Q268,Q276,Q283)</f>
        <v>0</v>
      </c>
      <c r="X229" s="45">
        <f>SUM(H243,H250,H257,H268,H276,H283,F292)</f>
        <v>0</v>
      </c>
      <c r="Y229" s="45">
        <f>SUM(F243,F250,F257,F268,F276,F283,H292)</f>
        <v>0</v>
      </c>
      <c r="Z229" s="45">
        <f t="shared" ref="Z229:Z235" si="32">X229-Y229</f>
        <v>0</v>
      </c>
      <c r="AA229" s="64">
        <f t="shared" ref="AA229:AA235" si="33">(W229*10^10)+((Z229+5000)*10^6)+(X229*10)+U229</f>
        <v>5000000002</v>
      </c>
      <c r="AB229" s="45">
        <f t="shared" ref="AB229:AB235" si="34">LARGE($AA$228:$AA$235,U229)</f>
        <v>5000000007</v>
      </c>
      <c r="AC229" s="64">
        <f t="shared" ref="AC229:AC235" si="35">MATCH(AB229,$AA$228:$AA$235,0)</f>
        <v>7</v>
      </c>
      <c r="AD229" s="45"/>
    </row>
    <row r="230" spans="3:30">
      <c r="C230" s="45">
        <f>IF(OR(F230="",H230=""),"",IF(F230=H230,1,IF(F230&lt;H230,0,IF(F230-H230&lt;10,2,IF(F230&gt;H230,3,SE)))))</f>
        <v>1</v>
      </c>
      <c r="D230" s="53" t="s">
        <v>6</v>
      </c>
      <c r="E230" s="62" t="str">
        <f t="shared" si="27"/>
        <v/>
      </c>
      <c r="F230" s="201">
        <f t="shared" si="28"/>
        <v>0</v>
      </c>
      <c r="G230" s="201"/>
      <c r="H230" s="202">
        <f t="shared" si="29"/>
        <v>0</v>
      </c>
      <c r="I230" s="202"/>
      <c r="J230" s="202">
        <f t="shared" si="30"/>
        <v>0</v>
      </c>
      <c r="K230" s="202"/>
      <c r="L230" s="202">
        <f t="shared" si="31"/>
        <v>0</v>
      </c>
      <c r="M230" s="203"/>
      <c r="O230" s="44" t="s">
        <v>307</v>
      </c>
      <c r="Q230" s="45">
        <f>IF(OR(H230="",F230=""),"",IF(H230=F230,1,IF(H230&lt;F230,0,IF(H230-F230&lt;10,2,IF(H230&gt;F230,3,SE)))))</f>
        <v>1</v>
      </c>
      <c r="T230" s="46"/>
      <c r="U230" s="47">
        <v>3</v>
      </c>
      <c r="V230" s="64" t="str">
        <f>IF(OR('1ª FASE  - ELIMINATÓRIAS'!I165="",'1ª FASE  - ELIMINATÓRIAS'!I164=""),"",'1ª FASE  - ELIMINATÓRIAS'!C111)</f>
        <v/>
      </c>
      <c r="W230" s="45">
        <f>SUM(Q242,Q251,Q260,Q265,C276,C284,Q291)</f>
        <v>0</v>
      </c>
      <c r="X230" s="45">
        <f>SUM(H242,H251,H260,H265,F276,F284,H291)</f>
        <v>0</v>
      </c>
      <c r="Y230" s="45">
        <f>SUM(F242,F251,F260,F265,H276,H284,F291)</f>
        <v>0</v>
      </c>
      <c r="Z230" s="45">
        <f t="shared" si="32"/>
        <v>0</v>
      </c>
      <c r="AA230" s="64">
        <f t="shared" si="33"/>
        <v>5000000003</v>
      </c>
      <c r="AB230" s="45">
        <f t="shared" si="34"/>
        <v>5000000006</v>
      </c>
      <c r="AC230" s="64">
        <f t="shared" si="35"/>
        <v>6</v>
      </c>
      <c r="AD230" s="45"/>
    </row>
    <row r="231" spans="3:30">
      <c r="C231" s="45">
        <f>IF(OR(F231="",H231=""),"",IF(F231=H231,1,IF(F231&lt;H231,0,IF(F231-H231&lt;10,2,IF(F231&gt;H231,3,SE)))))</f>
        <v>1</v>
      </c>
      <c r="D231" s="53" t="s">
        <v>7</v>
      </c>
      <c r="E231" s="62" t="str">
        <f t="shared" si="27"/>
        <v/>
      </c>
      <c r="F231" s="201">
        <f t="shared" si="28"/>
        <v>0</v>
      </c>
      <c r="G231" s="201"/>
      <c r="H231" s="202">
        <f t="shared" si="29"/>
        <v>0</v>
      </c>
      <c r="I231" s="202"/>
      <c r="J231" s="202">
        <f t="shared" si="30"/>
        <v>0</v>
      </c>
      <c r="K231" s="202"/>
      <c r="L231" s="202">
        <f t="shared" si="31"/>
        <v>0</v>
      </c>
      <c r="M231" s="203"/>
      <c r="O231" s="44" t="s">
        <v>308</v>
      </c>
      <c r="Q231" s="45">
        <f>IF(OR(H231="",F231=""),"",IF(H231=F231,1,IF(H231&lt;F231,0,IF(H231-F231&lt;10,2,IF(H231&gt;F231,3,SE)))))</f>
        <v>1</v>
      </c>
      <c r="T231" s="46"/>
      <c r="U231" s="47">
        <v>4</v>
      </c>
      <c r="V231" s="64" t="str">
        <f>IF(OR('1ª FASE  - ELIMINATÓRIAS'!I165="",'1ª FASE  - ELIMINATÓRIAS'!I164=""),"",'1ª FASE  - ELIMINATÓRIAS'!C95)</f>
        <v/>
      </c>
      <c r="W231" s="45">
        <f>SUM(Q241,Q252,Q259,Q266,C275,C283,C291)</f>
        <v>0</v>
      </c>
      <c r="X231" s="45">
        <f>SUM(H241,H252,H259,H266,F275,F283,F291)</f>
        <v>0</v>
      </c>
      <c r="Y231" s="45">
        <f>SUM(F241,H252,F259,F266,H275,H283,H291)</f>
        <v>0</v>
      </c>
      <c r="Z231" s="45">
        <f t="shared" si="32"/>
        <v>0</v>
      </c>
      <c r="AA231" s="64">
        <f t="shared" si="33"/>
        <v>5000000004</v>
      </c>
      <c r="AB231" s="45">
        <f t="shared" si="34"/>
        <v>5000000005</v>
      </c>
      <c r="AC231" s="64">
        <f t="shared" si="35"/>
        <v>5</v>
      </c>
      <c r="AD231" s="45"/>
    </row>
    <row r="232" spans="3:30">
      <c r="C232" s="45">
        <f>IF(OR(F232="",H232=""),"",IF(F232=H232,1,IF(F232&lt;H232,0,IF(F232-H232&lt;10,2,IF(F232&gt;H232,3,SE)))))</f>
        <v>1</v>
      </c>
      <c r="D232" s="54" t="s">
        <v>8</v>
      </c>
      <c r="E232" s="63" t="str">
        <f t="shared" si="27"/>
        <v/>
      </c>
      <c r="F232" s="223">
        <f t="shared" si="28"/>
        <v>0</v>
      </c>
      <c r="G232" s="223"/>
      <c r="H232" s="279">
        <f t="shared" si="29"/>
        <v>0</v>
      </c>
      <c r="I232" s="279"/>
      <c r="J232" s="279">
        <f t="shared" si="30"/>
        <v>0</v>
      </c>
      <c r="K232" s="279"/>
      <c r="L232" s="279">
        <f t="shared" si="31"/>
        <v>0</v>
      </c>
      <c r="M232" s="286"/>
      <c r="O232" s="44" t="s">
        <v>178</v>
      </c>
      <c r="Q232" s="45">
        <f>IF(OR(H232="",F232=""),"",IF(H232=F232,1,IF(H232&lt;F232,0,IF(H232-F232&lt;10,2,IF(H232&gt;F232,3,SE)))))</f>
        <v>1</v>
      </c>
      <c r="T232" s="46"/>
      <c r="U232" s="47">
        <v>5</v>
      </c>
      <c r="V232" s="64" t="str">
        <f>IF(OR('1ª FASE  - ELIMINATÓRIAS'!I165="",'1ª FASE  - ELIMINATÓRIAS'!I164=""),"",'1ª FASE  - ELIMINATÓRIAS'!C79)</f>
        <v/>
      </c>
      <c r="W232" s="45">
        <f>SUM(C244,C252,C260,C268,Q273,Q282,Q290)</f>
        <v>0</v>
      </c>
      <c r="X232" s="45">
        <f>SUM(F244,F252,F260,F268,H273,H282,H290)</f>
        <v>0</v>
      </c>
      <c r="Y232" s="45">
        <f>SUM(H244,H252,H260,H268,F273,F282,F290)</f>
        <v>0</v>
      </c>
      <c r="Z232" s="45">
        <f t="shared" si="32"/>
        <v>0</v>
      </c>
      <c r="AA232" s="64">
        <f t="shared" si="33"/>
        <v>5000000005</v>
      </c>
      <c r="AB232" s="45">
        <f t="shared" si="34"/>
        <v>5000000004</v>
      </c>
      <c r="AC232" s="64">
        <f t="shared" si="35"/>
        <v>4</v>
      </c>
      <c r="AD232" s="45"/>
    </row>
    <row r="233" spans="3:30">
      <c r="C233" s="45">
        <f>IF(OR(F233="",H233=""),"",IF(F233=H233,1,IF(F233&lt;H233,0,IF(F233-H233&lt;10,2,IF(F233&gt;H233,3,SE)))))</f>
        <v>1</v>
      </c>
      <c r="D233" s="54" t="s">
        <v>9</v>
      </c>
      <c r="E233" s="63" t="str">
        <f t="shared" si="27"/>
        <v/>
      </c>
      <c r="F233" s="223">
        <f t="shared" si="28"/>
        <v>0</v>
      </c>
      <c r="G233" s="223"/>
      <c r="H233" s="279">
        <f t="shared" si="29"/>
        <v>0</v>
      </c>
      <c r="I233" s="279"/>
      <c r="J233" s="279">
        <f t="shared" si="30"/>
        <v>0</v>
      </c>
      <c r="K233" s="279"/>
      <c r="L233" s="279">
        <f t="shared" si="31"/>
        <v>0</v>
      </c>
      <c r="M233" s="286"/>
      <c r="Q233" s="45">
        <f>IF(OR(H233="",F233=""),"",IF(H233=F233,1,IF(H233&lt;F233,0,IF(H233-F233&lt;10,2,IF(H233&gt;F233,3,SE)))))</f>
        <v>1</v>
      </c>
      <c r="T233" s="46"/>
      <c r="U233" s="47">
        <v>6</v>
      </c>
      <c r="V233" s="64" t="str">
        <f>IF(OR('1ª FASE  - ELIMINATÓRIAS'!I165="",'1ª FASE  - ELIMINATÓRIAS'!I164=""),"",'1ª FASE  - ELIMINATÓRIAS'!C63)</f>
        <v/>
      </c>
      <c r="W233" s="45">
        <f>SUM(C243,C251,C259,C267,Q274,Q281,C290)</f>
        <v>0</v>
      </c>
      <c r="X233" s="45">
        <f>SUM(F243,F251,F259,F267,H274,H281,F290)</f>
        <v>0</v>
      </c>
      <c r="Y233" s="45">
        <f>SUM(H243,H251,H259,H267,F274,F281,H290)</f>
        <v>0</v>
      </c>
      <c r="Z233" s="45">
        <f t="shared" si="32"/>
        <v>0</v>
      </c>
      <c r="AA233" s="64">
        <f t="shared" si="33"/>
        <v>5000000006</v>
      </c>
      <c r="AB233" s="45">
        <f t="shared" si="34"/>
        <v>5000000003</v>
      </c>
      <c r="AC233" s="64">
        <f t="shared" si="35"/>
        <v>3</v>
      </c>
      <c r="AD233" s="45"/>
    </row>
    <row r="234" spans="3:30">
      <c r="C234" s="45">
        <f>IF(OR(F234="",H234=""),"",IF(F234=H234,1,IF(F234&lt;H234,0,IF(F234-H234&lt;10,2,IF(F234&gt;H234,3,SE)))))</f>
        <v>1</v>
      </c>
      <c r="D234" s="54" t="s">
        <v>10</v>
      </c>
      <c r="E234" s="63" t="str">
        <f t="shared" si="27"/>
        <v/>
      </c>
      <c r="F234" s="223">
        <f t="shared" si="28"/>
        <v>0</v>
      </c>
      <c r="G234" s="223"/>
      <c r="H234" s="279">
        <f t="shared" si="29"/>
        <v>0</v>
      </c>
      <c r="I234" s="279"/>
      <c r="J234" s="279">
        <f t="shared" si="30"/>
        <v>0</v>
      </c>
      <c r="K234" s="279"/>
      <c r="L234" s="279">
        <f t="shared" si="31"/>
        <v>0</v>
      </c>
      <c r="M234" s="286"/>
      <c r="Q234" s="45">
        <f>IF(OR(H234="",F234=""),"",IF(H234=F234,1,IF(H234&lt;F234,0,IF(H234-F234&lt;10,2,IF(H234&gt;F234,3,SE)))))</f>
        <v>1</v>
      </c>
      <c r="T234" s="46"/>
      <c r="U234" s="47">
        <v>7</v>
      </c>
      <c r="V234" s="64" t="str">
        <f>IF(OR('1ª FASE  - ELIMINATÓRIAS'!I165="",'1ª FASE  - ELIMINATÓRIAS'!I164=""),"",'1ª FASE  - ELIMINATÓRIAS'!C47)</f>
        <v/>
      </c>
      <c r="W234" s="45">
        <f>SUM(C242,C250,C258,C266,C274,C282,Q289)</f>
        <v>0</v>
      </c>
      <c r="X234" s="45">
        <f>SUM(F242,F250,F258,F266,F274,F282,H289)</f>
        <v>0</v>
      </c>
      <c r="Y234" s="45">
        <f>SUM(H242,H250,H258,H266,H274,H282,F289)</f>
        <v>0</v>
      </c>
      <c r="Z234" s="45">
        <f t="shared" si="32"/>
        <v>0</v>
      </c>
      <c r="AA234" s="64">
        <f t="shared" si="33"/>
        <v>5000000007</v>
      </c>
      <c r="AB234" s="45">
        <f t="shared" si="34"/>
        <v>5000000002</v>
      </c>
      <c r="AC234" s="64">
        <f t="shared" si="35"/>
        <v>2</v>
      </c>
      <c r="AD234" s="45"/>
    </row>
    <row r="235" spans="3:30" ht="15.75" thickBot="1">
      <c r="C235" s="45">
        <f>IF(OR(F235="",H235=""),"",IF(F235=H235,1,IF(F235&lt;H235,0,IF(F235-H235&lt;10,2,IF(F235&gt;H235,3,SE)))))</f>
        <v>1</v>
      </c>
      <c r="D235" s="74" t="s">
        <v>11</v>
      </c>
      <c r="E235" s="87" t="str">
        <f t="shared" si="27"/>
        <v/>
      </c>
      <c r="F235" s="225">
        <f t="shared" si="28"/>
        <v>0</v>
      </c>
      <c r="G235" s="225"/>
      <c r="H235" s="269">
        <f t="shared" si="29"/>
        <v>0</v>
      </c>
      <c r="I235" s="269"/>
      <c r="J235" s="269">
        <f t="shared" si="30"/>
        <v>0</v>
      </c>
      <c r="K235" s="269"/>
      <c r="L235" s="269">
        <f t="shared" si="31"/>
        <v>0</v>
      </c>
      <c r="M235" s="287"/>
      <c r="Q235" s="45">
        <f>IF(OR(H235="",F235=""),"",IF(H235=F235,1,IF(H235&lt;F235,0,IF(H235-F235&lt;10,2,IF(H235&gt;F235,3,SE)))))</f>
        <v>1</v>
      </c>
      <c r="T235" s="46"/>
      <c r="U235" s="47">
        <v>8</v>
      </c>
      <c r="V235" s="64" t="str">
        <f>IF(OR('1ª FASE  - ELIMINATÓRIAS'!I165="",'1ª FASE  - ELIMINATÓRIAS'!I164=""),"",'1ª FASE  - ELIMINATÓRIAS'!C22)</f>
        <v/>
      </c>
      <c r="W235" s="45">
        <f>SUM(C241,C249,C257,C265,C273,C281,C289)</f>
        <v>0</v>
      </c>
      <c r="X235" s="45">
        <f>SUM(F241,F249,F257,F265,F273,F281,F289)</f>
        <v>0</v>
      </c>
      <c r="Y235" s="45">
        <f>SUM(H241,H249,H257,H265,H273,H281,H289)</f>
        <v>0</v>
      </c>
      <c r="Z235" s="45">
        <f t="shared" si="32"/>
        <v>0</v>
      </c>
      <c r="AA235" s="64">
        <f t="shared" si="33"/>
        <v>5000000008</v>
      </c>
      <c r="AB235" s="45">
        <f t="shared" si="34"/>
        <v>5000000001</v>
      </c>
      <c r="AC235" s="64">
        <f t="shared" si="35"/>
        <v>1</v>
      </c>
      <c r="AD235" s="45"/>
    </row>
    <row r="236" spans="3:30">
      <c r="C236" s="45" t="str">
        <f>IF(OR(F236="",H236=""),"",IF(F236=H236,1,IF(F236&lt;H236,0,IF(F236-H236&lt;10,2,IF(F236&gt;H236,3,SE)))))</f>
        <v/>
      </c>
      <c r="Q236" s="45" t="str">
        <f>IF(OR(H236="",F236=""),"",IF(H236=F236,1,IF(H236&lt;F236,0,IF(H236-F236&lt;10,2,IF(H236&gt;F236,3,SE)))))</f>
        <v/>
      </c>
      <c r="T236" s="46"/>
      <c r="U236" s="45"/>
      <c r="V236" s="64"/>
      <c r="W236" s="45"/>
      <c r="X236" s="45"/>
      <c r="Y236" s="45"/>
      <c r="Z236" s="45"/>
      <c r="AA236" s="45"/>
      <c r="AB236" s="45"/>
      <c r="AC236" s="45"/>
      <c r="AD236" s="45"/>
    </row>
    <row r="237" spans="3:30" ht="15.75" thickBot="1">
      <c r="C237" s="45" t="str">
        <f>IF(OR(F237="",H237=""),"",IF(F237=H237,1,IF(F237&lt;H237,0,IF(F237-H237&lt;10,2,IF(F237&gt;H237,3,SE)))))</f>
        <v/>
      </c>
      <c r="Q237" s="45" t="str">
        <f>IF(OR(H237="",F237=""),"",IF(H237=F237,1,IF(H237&lt;F237,0,IF(H237-F237&lt;10,2,IF(H237&gt;F237,3,SE)))))</f>
        <v/>
      </c>
      <c r="T237" s="46"/>
      <c r="U237" s="45"/>
      <c r="V237" s="64"/>
      <c r="W237" s="45"/>
      <c r="X237" s="45"/>
      <c r="Y237" s="45"/>
      <c r="Z237" s="45"/>
      <c r="AA237" s="45"/>
      <c r="AB237" s="45"/>
      <c r="AC237" s="45"/>
      <c r="AD237" s="45"/>
    </row>
    <row r="238" spans="3:30">
      <c r="C238" s="45" t="str">
        <f>IF(OR(F238="",H238=""),"",IF(F238=H238,1,IF(F238&lt;H238,0,IF(F238-H238&lt;10,2,IF(F238&gt;H238,3,SE)))))</f>
        <v/>
      </c>
      <c r="D238" s="227" t="s">
        <v>133</v>
      </c>
      <c r="E238" s="228"/>
      <c r="F238" s="228"/>
      <c r="G238" s="228"/>
      <c r="H238" s="228"/>
      <c r="I238" s="228"/>
      <c r="J238" s="228"/>
      <c r="K238" s="228"/>
      <c r="L238" s="228"/>
      <c r="M238" s="228"/>
      <c r="N238" s="228"/>
      <c r="O238" s="228"/>
      <c r="P238" s="229"/>
      <c r="Q238" s="45" t="str">
        <f>IF(OR(H238="",F238=""),"",IF(H238=F238,1,IF(H238&lt;F238,0,IF(H238-F238&lt;10,2,IF(H238&gt;F238,3,SE)))))</f>
        <v/>
      </c>
      <c r="T238" s="46"/>
      <c r="U238" s="45"/>
      <c r="V238" s="64"/>
      <c r="W238" s="45"/>
      <c r="X238" s="45"/>
      <c r="Y238" s="45"/>
      <c r="Z238" s="45"/>
      <c r="AA238" s="45"/>
      <c r="AB238" s="45"/>
      <c r="AC238" s="45"/>
      <c r="AD238" s="45"/>
    </row>
    <row r="239" spans="3:30" ht="15.75" thickBot="1">
      <c r="C239" s="45" t="str">
        <f>IF(OR(F239="",H239=""),"",IF(F239=H239,1,IF(F239&lt;H239,0,IF(F239-H239&lt;10,2,IF(F239&gt;H239,3,SE)))))</f>
        <v/>
      </c>
      <c r="D239" s="230"/>
      <c r="E239" s="231"/>
      <c r="F239" s="231"/>
      <c r="G239" s="231"/>
      <c r="H239" s="231"/>
      <c r="I239" s="231"/>
      <c r="J239" s="231"/>
      <c r="K239" s="231"/>
      <c r="L239" s="231"/>
      <c r="M239" s="231"/>
      <c r="N239" s="231"/>
      <c r="O239" s="231"/>
      <c r="P239" s="232"/>
      <c r="Q239" s="45" t="str">
        <f>IF(OR(H239="",F239=""),"",IF(H239=F239,1,IF(H239&lt;F239,0,IF(H239-F239&lt;10,2,IF(H239&gt;F239,3,SE)))))</f>
        <v/>
      </c>
      <c r="T239" s="45"/>
      <c r="U239" s="47"/>
      <c r="V239" s="64"/>
      <c r="W239" s="45"/>
      <c r="X239" s="45"/>
      <c r="Y239" s="71"/>
      <c r="Z239" s="71"/>
      <c r="AA239" s="45"/>
      <c r="AB239" s="45"/>
      <c r="AC239" s="45"/>
      <c r="AD239" s="45"/>
    </row>
    <row r="240" spans="3:30">
      <c r="C240" s="45" t="str">
        <f>IF(OR(F240="",H240=""),"",IF(F240=H240,1,IF(F240&lt;H240,0,IF(F240-H240&lt;10,2,IF(F240&gt;H240,3,SE)))))</f>
        <v/>
      </c>
      <c r="Q240" s="45" t="str">
        <f>IF(OR(H240="",F240=""),"",IF(H240=F240,1,IF(H240&lt;F240,0,IF(H240-F240&lt;10,2,IF(H240&gt;F240,3,SE)))))</f>
        <v/>
      </c>
      <c r="T240" s="45"/>
      <c r="U240" s="47"/>
      <c r="V240" s="64"/>
      <c r="W240" s="45"/>
      <c r="X240" s="45"/>
      <c r="Y240" s="45"/>
      <c r="Z240" s="45"/>
      <c r="AA240" s="45"/>
      <c r="AB240" s="45"/>
      <c r="AC240" s="45"/>
      <c r="AD240" s="45"/>
    </row>
    <row r="241" spans="3:30">
      <c r="C241" s="45" t="str">
        <f>IF(OR(F241="",H241=""),"",IF(F241=H241,1,IF(F241&lt;H241,0,IF(F241-H241&lt;10,2,IF(F241&gt;H241,3,SE)))))</f>
        <v/>
      </c>
      <c r="D241" s="207" t="str">
        <f>V235</f>
        <v/>
      </c>
      <c r="E241" s="207"/>
      <c r="F241" s="76"/>
      <c r="G241" s="65" t="s">
        <v>17</v>
      </c>
      <c r="H241" s="77"/>
      <c r="I241" s="207" t="str">
        <f>V231</f>
        <v/>
      </c>
      <c r="J241" s="207"/>
      <c r="K241" s="207"/>
      <c r="L241" s="207"/>
      <c r="M241" s="207"/>
      <c r="N241" s="207"/>
      <c r="O241" s="207"/>
      <c r="P241" s="207"/>
      <c r="Q241" s="45" t="str">
        <f>IF(OR(H241="",F241=""),"",IF(H241=F241,1,IF(H241&lt;F241,0,IF(H241-F241&lt;10,2,IF(H241&gt;F241,3,SE)))))</f>
        <v/>
      </c>
      <c r="U241" s="47"/>
      <c r="V241" s="64"/>
      <c r="W241" s="45"/>
      <c r="X241" s="45"/>
      <c r="Y241" s="45"/>
      <c r="Z241" s="45"/>
      <c r="AA241" s="45"/>
      <c r="AB241" s="45"/>
      <c r="AC241" s="45"/>
      <c r="AD241" s="45"/>
    </row>
    <row r="242" spans="3:30">
      <c r="C242" s="45" t="str">
        <f>IF(OR(F242="",H242=""),"",IF(F242=H242,1,IF(F242&lt;H242,0,IF(F242-H242&lt;10,2,IF(F242&gt;H242,3,SE)))))</f>
        <v/>
      </c>
      <c r="D242" s="207" t="str">
        <f>V234</f>
        <v/>
      </c>
      <c r="E242" s="207"/>
      <c r="F242" s="76"/>
      <c r="G242" s="65" t="s">
        <v>17</v>
      </c>
      <c r="H242" s="77"/>
      <c r="I242" s="207" t="str">
        <f>V230</f>
        <v/>
      </c>
      <c r="J242" s="207"/>
      <c r="K242" s="207"/>
      <c r="L242" s="207"/>
      <c r="M242" s="207"/>
      <c r="N242" s="207"/>
      <c r="O242" s="207"/>
      <c r="P242" s="207"/>
      <c r="Q242" s="45" t="str">
        <f>IF(OR(H242="",F242=""),"",IF(H242=F242,1,IF(H242&lt;F242,0,IF(H242-F242&lt;10,2,IF(H242&gt;F242,3,SE)))))</f>
        <v/>
      </c>
      <c r="U242" s="47"/>
      <c r="V242" s="64"/>
      <c r="W242" s="45"/>
      <c r="X242" s="45"/>
      <c r="Y242" s="45"/>
      <c r="Z242" s="45"/>
      <c r="AA242" s="45"/>
      <c r="AB242" s="45"/>
      <c r="AC242" s="45"/>
      <c r="AD242" s="45"/>
    </row>
    <row r="243" spans="3:30">
      <c r="C243" s="45" t="str">
        <f>IF(OR(F243="",H243=""),"",IF(F243=H243,1,IF(F243&lt;H243,0,IF(F243-H243&lt;10,2,IF(F243&gt;H243,3,SE)))))</f>
        <v/>
      </c>
      <c r="D243" s="207" t="str">
        <f>V233</f>
        <v/>
      </c>
      <c r="E243" s="207"/>
      <c r="F243" s="76"/>
      <c r="G243" s="65" t="s">
        <v>17</v>
      </c>
      <c r="H243" s="77"/>
      <c r="I243" s="207" t="str">
        <f>V229</f>
        <v/>
      </c>
      <c r="J243" s="207"/>
      <c r="K243" s="207"/>
      <c r="L243" s="207"/>
      <c r="M243" s="207"/>
      <c r="N243" s="207"/>
      <c r="O243" s="207"/>
      <c r="P243" s="207"/>
      <c r="Q243" s="45" t="str">
        <f>IF(OR(H243="",F243=""),"",IF(H243=F243,1,IF(H243&lt;F243,0,IF(H243-F243&lt;10,2,IF(H243&gt;F243,3,SE)))))</f>
        <v/>
      </c>
      <c r="U243" s="47"/>
      <c r="V243" s="64"/>
      <c r="W243" s="45"/>
      <c r="X243" s="45"/>
      <c r="Y243" s="45"/>
      <c r="Z243" s="45"/>
      <c r="AA243" s="45"/>
      <c r="AB243" s="45"/>
      <c r="AC243" s="45"/>
      <c r="AD243" s="45"/>
    </row>
    <row r="244" spans="3:30">
      <c r="C244" s="45" t="str">
        <f>IF(OR(F244="",H244=""),"",IF(F244=H244,1,IF(F244&lt;H244,0,IF(F244-H244&lt;10,2,IF(F244&gt;H244,3,SE)))))</f>
        <v/>
      </c>
      <c r="D244" s="207" t="str">
        <f>V232</f>
        <v/>
      </c>
      <c r="E244" s="207"/>
      <c r="F244" s="76"/>
      <c r="G244" s="65" t="s">
        <v>17</v>
      </c>
      <c r="H244" s="77"/>
      <c r="I244" s="207" t="str">
        <f>V228</f>
        <v/>
      </c>
      <c r="J244" s="207"/>
      <c r="K244" s="207"/>
      <c r="L244" s="207"/>
      <c r="M244" s="207"/>
      <c r="N244" s="207"/>
      <c r="O244" s="207"/>
      <c r="P244" s="207"/>
      <c r="Q244" s="45" t="str">
        <f>IF(OR(H244="",F244=""),"",IF(H244=F244,1,IF(H244&lt;F244,0,IF(H244-F244&lt;10,2,IF(H244&gt;F244,3,SE)))))</f>
        <v/>
      </c>
      <c r="U244" s="47"/>
      <c r="V244" s="64"/>
      <c r="W244" s="45"/>
      <c r="X244" s="45"/>
      <c r="Y244" s="45"/>
      <c r="Z244" s="45"/>
      <c r="AA244" s="45"/>
      <c r="AB244" s="45"/>
      <c r="AC244" s="45"/>
      <c r="AD244" s="45"/>
    </row>
    <row r="245" spans="3:30" ht="15.75" thickBot="1">
      <c r="C245" s="45" t="str">
        <f>IF(OR(F245="",H245=""),"",IF(F245=H245,1,IF(F245&lt;H245,0,IF(F245-H245&lt;10,2,IF(F245&gt;H245,3,SE)))))</f>
        <v/>
      </c>
      <c r="Q245" s="45" t="str">
        <f>IF(OR(H245="",F245=""),"",IF(H245=F245,1,IF(H245&lt;F245,0,IF(H245-F245&lt;10,2,IF(H245&gt;F245,3,SE)))))</f>
        <v/>
      </c>
      <c r="U245" s="47"/>
      <c r="V245" s="64"/>
      <c r="W245" s="45"/>
      <c r="X245" s="45"/>
      <c r="Y245" s="45"/>
      <c r="Z245" s="45"/>
      <c r="AA245" s="45"/>
      <c r="AB245" s="45"/>
      <c r="AC245" s="45"/>
      <c r="AD245" s="45"/>
    </row>
    <row r="246" spans="3:30">
      <c r="C246" s="45" t="str">
        <f>IF(OR(F246="",H246=""),"",IF(F246=H246,1,IF(F246&lt;H246,0,IF(F246-H246&lt;10,2,IF(F246&gt;H246,3,SE)))))</f>
        <v/>
      </c>
      <c r="D246" s="217" t="s">
        <v>135</v>
      </c>
      <c r="E246" s="218"/>
      <c r="F246" s="218"/>
      <c r="G246" s="218"/>
      <c r="H246" s="218"/>
      <c r="I246" s="218"/>
      <c r="J246" s="218"/>
      <c r="K246" s="218"/>
      <c r="L246" s="218"/>
      <c r="M246" s="218"/>
      <c r="N246" s="218"/>
      <c r="O246" s="218"/>
      <c r="P246" s="219"/>
      <c r="Q246" s="45" t="str">
        <f>IF(OR(H246="",F246=""),"",IF(H246=F246,1,IF(H246&lt;F246,0,IF(H246-F246&lt;10,2,IF(H246&gt;F246,3,SE)))))</f>
        <v/>
      </c>
      <c r="U246" s="47"/>
      <c r="V246" s="64"/>
      <c r="W246" s="45"/>
      <c r="X246" s="45"/>
      <c r="Y246" s="45"/>
      <c r="Z246" s="45"/>
      <c r="AA246" s="45"/>
      <c r="AB246" s="45"/>
      <c r="AC246" s="45"/>
      <c r="AD246" s="45"/>
    </row>
    <row r="247" spans="3:30" ht="15.75" thickBot="1">
      <c r="C247" s="45" t="str">
        <f>IF(OR(F247="",H247=""),"",IF(F247=H247,1,IF(F247&lt;H247,0,IF(F247-H247&lt;10,2,IF(F247&gt;H247,3,SE)))))</f>
        <v/>
      </c>
      <c r="D247" s="220"/>
      <c r="E247" s="221"/>
      <c r="F247" s="221"/>
      <c r="G247" s="221"/>
      <c r="H247" s="221"/>
      <c r="I247" s="221"/>
      <c r="J247" s="221"/>
      <c r="K247" s="221"/>
      <c r="L247" s="221"/>
      <c r="M247" s="221"/>
      <c r="N247" s="221"/>
      <c r="O247" s="221"/>
      <c r="P247" s="222"/>
      <c r="Q247" s="45" t="str">
        <f>IF(OR(H247="",F247=""),"",IF(H247=F247,1,IF(H247&lt;F247,0,IF(H247-F247&lt;10,2,IF(H247&gt;F247,3,SE)))))</f>
        <v/>
      </c>
      <c r="U247" s="45"/>
      <c r="V247" s="45"/>
      <c r="W247" s="45"/>
      <c r="X247" s="45"/>
      <c r="Y247" s="45"/>
      <c r="Z247" s="45"/>
      <c r="AA247" s="45"/>
      <c r="AB247" s="45"/>
      <c r="AC247" s="45"/>
      <c r="AD247" s="45"/>
    </row>
    <row r="248" spans="3:30">
      <c r="C248" s="45" t="str">
        <f>IF(OR(F248="",H248=""),"",IF(F248=H248,1,IF(F248&lt;H248,0,IF(F248-H248&lt;10,2,IF(F248&gt;H248,3,SE)))))</f>
        <v/>
      </c>
      <c r="Q248" s="45" t="str">
        <f>IF(OR(H248="",F248=""),"",IF(H248=F248,1,IF(H248&lt;F248,0,IF(H248-F248&lt;10,2,IF(H248&gt;F248,3,SE)))))</f>
        <v/>
      </c>
      <c r="U248" s="45"/>
      <c r="V248" s="45"/>
      <c r="W248" s="45"/>
      <c r="X248" s="45"/>
      <c r="Y248" s="71"/>
      <c r="Z248" s="71"/>
      <c r="AA248" s="45"/>
      <c r="AB248" s="45"/>
      <c r="AC248" s="45"/>
      <c r="AD248" s="45"/>
    </row>
    <row r="249" spans="3:30">
      <c r="C249" s="45" t="str">
        <f>IF(OR(F249="",H249=""),"",IF(F249=H249,1,IF(F249&lt;H249,0,IF(F249-H249&lt;10,2,IF(F249&gt;H249,3,SE)))))</f>
        <v/>
      </c>
      <c r="D249" s="207" t="str">
        <f>V235</f>
        <v/>
      </c>
      <c r="E249" s="207"/>
      <c r="F249" s="76"/>
      <c r="G249" s="65" t="s">
        <v>17</v>
      </c>
      <c r="H249" s="77"/>
      <c r="I249" s="207" t="str">
        <f>V228</f>
        <v/>
      </c>
      <c r="J249" s="207"/>
      <c r="K249" s="207"/>
      <c r="L249" s="207"/>
      <c r="M249" s="207"/>
      <c r="N249" s="207"/>
      <c r="O249" s="207"/>
      <c r="P249" s="207"/>
      <c r="Q249" s="45" t="str">
        <f>IF(OR(H249="",F249=""),"",IF(H249=F249,1,IF(H249&lt;F249,0,IF(H249-F249&lt;10,2,IF(H249&gt;F249,3,SE)))))</f>
        <v/>
      </c>
      <c r="U249" s="45"/>
      <c r="V249" s="45"/>
      <c r="W249" s="45"/>
      <c r="X249" s="45"/>
      <c r="Y249" s="45"/>
      <c r="Z249" s="45"/>
      <c r="AA249" s="45"/>
      <c r="AB249" s="45"/>
      <c r="AC249" s="45"/>
      <c r="AD249" s="45"/>
    </row>
    <row r="250" spans="3:30">
      <c r="C250" s="45" t="str">
        <f>IF(OR(F250="",H250=""),"",IF(F250=H250,1,IF(F250&lt;H250,0,IF(F250-H250&lt;10,2,IF(F250&gt;H250,3,SE)))))</f>
        <v/>
      </c>
      <c r="D250" s="207" t="str">
        <f>V234</f>
        <v/>
      </c>
      <c r="E250" s="207"/>
      <c r="F250" s="76"/>
      <c r="G250" s="65" t="s">
        <v>17</v>
      </c>
      <c r="H250" s="77"/>
      <c r="I250" s="207" t="str">
        <f>V229</f>
        <v/>
      </c>
      <c r="J250" s="207"/>
      <c r="K250" s="207"/>
      <c r="L250" s="207"/>
      <c r="M250" s="207"/>
      <c r="N250" s="207"/>
      <c r="O250" s="207"/>
      <c r="P250" s="207"/>
      <c r="Q250" s="45" t="str">
        <f>IF(OR(H250="",F250=""),"",IF(H250=F250,1,IF(H250&lt;F250,0,IF(H250-F250&lt;10,2,IF(H250&gt;F250,3,SE)))))</f>
        <v/>
      </c>
      <c r="U250" s="45"/>
      <c r="V250" s="45"/>
      <c r="W250" s="45"/>
      <c r="X250" s="45"/>
      <c r="Y250" s="45"/>
      <c r="Z250" s="45"/>
      <c r="AA250" s="45"/>
      <c r="AB250" s="45"/>
      <c r="AC250" s="45"/>
      <c r="AD250" s="45"/>
    </row>
    <row r="251" spans="3:30">
      <c r="C251" s="45" t="str">
        <f>IF(OR(F251="",H251=""),"",IF(F251=H251,1,IF(F251&lt;H251,0,IF(F251-H251&lt;10,2,IF(F251&gt;H251,3,SE)))))</f>
        <v/>
      </c>
      <c r="D251" s="207" t="str">
        <f>V233</f>
        <v/>
      </c>
      <c r="E251" s="207"/>
      <c r="F251" s="77"/>
      <c r="G251" s="65" t="s">
        <v>17</v>
      </c>
      <c r="H251" s="76"/>
      <c r="I251" s="207" t="str">
        <f>V230</f>
        <v/>
      </c>
      <c r="J251" s="207"/>
      <c r="K251" s="207"/>
      <c r="L251" s="207"/>
      <c r="M251" s="207"/>
      <c r="N251" s="207"/>
      <c r="O251" s="207"/>
      <c r="P251" s="207"/>
      <c r="Q251" s="45" t="str">
        <f>IF(OR(H251="",F251=""),"",IF(H251=F251,1,IF(H251&lt;F251,0,IF(H251-F251&lt;10,2,IF(H251&gt;F251,3,SE)))))</f>
        <v/>
      </c>
      <c r="U251" s="45"/>
      <c r="V251" s="45"/>
      <c r="W251" s="45"/>
      <c r="X251" s="45"/>
      <c r="Y251" s="45"/>
      <c r="Z251" s="45"/>
      <c r="AA251" s="45"/>
      <c r="AB251" s="45"/>
      <c r="AC251" s="45"/>
      <c r="AD251" s="45"/>
    </row>
    <row r="252" spans="3:30">
      <c r="C252" s="45" t="str">
        <f>IF(OR(F252="",H252=""),"",IF(F252=H252,1,IF(F252&lt;H252,0,IF(F252-H252&lt;10,2,IF(F252&gt;H252,3,SE)))))</f>
        <v/>
      </c>
      <c r="D252" s="207" t="str">
        <f>V232</f>
        <v/>
      </c>
      <c r="E252" s="207"/>
      <c r="F252" s="76"/>
      <c r="G252" s="65" t="s">
        <v>17</v>
      </c>
      <c r="H252" s="77"/>
      <c r="I252" s="207" t="str">
        <f>V231</f>
        <v/>
      </c>
      <c r="J252" s="207"/>
      <c r="K252" s="207"/>
      <c r="L252" s="207"/>
      <c r="M252" s="207"/>
      <c r="N252" s="207"/>
      <c r="O252" s="207"/>
      <c r="P252" s="207"/>
      <c r="Q252" s="45" t="str">
        <f>IF(OR(H252="",F252=""),"",IF(H252=F252,1,IF(H252&lt;F252,0,IF(H252-F252&lt;10,2,IF(H252&gt;F252,3,SE)))))</f>
        <v/>
      </c>
      <c r="U252" s="45"/>
      <c r="V252" s="45"/>
      <c r="W252" s="45"/>
      <c r="X252" s="45"/>
      <c r="Y252" s="45"/>
      <c r="Z252" s="45"/>
      <c r="AA252" s="45"/>
      <c r="AB252" s="45"/>
      <c r="AC252" s="45"/>
      <c r="AD252" s="45"/>
    </row>
    <row r="253" spans="3:30" ht="15.75" thickBot="1">
      <c r="C253" s="45" t="str">
        <f>IF(OR(F253="",H253=""),"",IF(F253=H253,1,IF(F253&lt;H253,0,IF(F253-H253&lt;10,2,IF(F253&gt;H253,3,SE)))))</f>
        <v/>
      </c>
      <c r="Q253" s="45" t="str">
        <f>IF(OR(H253="",F253=""),"",IF(H253=F253,1,IF(H253&lt;F253,0,IF(H253-F253&lt;10,2,IF(H253&gt;F253,3,SE)))))</f>
        <v/>
      </c>
      <c r="U253" s="45"/>
      <c r="V253" s="45"/>
      <c r="W253" s="45"/>
      <c r="X253" s="45"/>
      <c r="Y253" s="45"/>
      <c r="Z253" s="45"/>
      <c r="AA253" s="45"/>
      <c r="AB253" s="45"/>
      <c r="AC253" s="45"/>
      <c r="AD253" s="45"/>
    </row>
    <row r="254" spans="3:30">
      <c r="C254" s="45" t="str">
        <f>IF(OR(F254="",H254=""),"",IF(F254=H254,1,IF(F254&lt;H254,0,IF(F254-H254&lt;10,2,IF(F254&gt;H254,3,SE)))))</f>
        <v/>
      </c>
      <c r="D254" s="217" t="s">
        <v>134</v>
      </c>
      <c r="E254" s="218"/>
      <c r="F254" s="218"/>
      <c r="G254" s="218"/>
      <c r="H254" s="218"/>
      <c r="I254" s="218"/>
      <c r="J254" s="218"/>
      <c r="K254" s="218"/>
      <c r="L254" s="218"/>
      <c r="M254" s="218"/>
      <c r="N254" s="218"/>
      <c r="O254" s="218"/>
      <c r="P254" s="219"/>
      <c r="Q254" s="45" t="str">
        <f>IF(OR(H254="",F254=""),"",IF(H254=F254,1,IF(H254&lt;F254,0,IF(H254-F254&lt;10,2,IF(H254&gt;F254,3,SE)))))</f>
        <v/>
      </c>
      <c r="U254" s="45"/>
      <c r="V254" s="45"/>
      <c r="W254" s="45"/>
      <c r="X254" s="45"/>
      <c r="Y254" s="71"/>
      <c r="Z254" s="71"/>
      <c r="AA254" s="45"/>
      <c r="AB254" s="45"/>
      <c r="AC254" s="45"/>
      <c r="AD254" s="45"/>
    </row>
    <row r="255" spans="3:30" ht="15.75" thickBot="1">
      <c r="C255" s="45" t="str">
        <f>IF(OR(F255="",H255=""),"",IF(F255=H255,1,IF(F255&lt;H255,0,IF(F255-H255&lt;10,2,IF(F255&gt;H255,3,SE)))))</f>
        <v/>
      </c>
      <c r="D255" s="220"/>
      <c r="E255" s="221"/>
      <c r="F255" s="221"/>
      <c r="G255" s="221"/>
      <c r="H255" s="221"/>
      <c r="I255" s="221"/>
      <c r="J255" s="221"/>
      <c r="K255" s="221"/>
      <c r="L255" s="221"/>
      <c r="M255" s="221"/>
      <c r="N255" s="221"/>
      <c r="O255" s="221"/>
      <c r="P255" s="222"/>
      <c r="Q255" s="45" t="str">
        <f>IF(OR(H255="",F255=""),"",IF(H255=F255,1,IF(H255&lt;F255,0,IF(H255-F255&lt;10,2,IF(H255&gt;F255,3,SE)))))</f>
        <v/>
      </c>
      <c r="U255" s="45"/>
      <c r="V255" s="45"/>
      <c r="W255" s="45"/>
      <c r="X255" s="45"/>
      <c r="Y255" s="71"/>
      <c r="Z255" s="71"/>
      <c r="AA255" s="45"/>
      <c r="AB255" s="45"/>
      <c r="AC255" s="45"/>
      <c r="AD255" s="45"/>
    </row>
    <row r="256" spans="3:30">
      <c r="C256" s="45" t="str">
        <f>IF(OR(F256="",H256=""),"",IF(F256=H256,1,IF(F256&lt;H256,0,IF(F256-H256&lt;10,2,IF(F256&gt;H256,3,SE)))))</f>
        <v/>
      </c>
      <c r="Q256" s="45" t="str">
        <f>IF(OR(H256="",F256=""),"",IF(H256=F256,1,IF(H256&lt;F256,0,IF(H256-F256&lt;10,2,IF(H256&gt;F256,3,SE)))))</f>
        <v/>
      </c>
      <c r="U256" s="45"/>
      <c r="V256" s="45"/>
      <c r="W256" s="45"/>
      <c r="X256" s="45"/>
      <c r="Y256" s="45"/>
      <c r="Z256" s="45"/>
      <c r="AA256" s="45"/>
      <c r="AB256" s="45"/>
      <c r="AC256" s="45"/>
      <c r="AD256" s="45"/>
    </row>
    <row r="257" spans="3:30">
      <c r="C257" s="45" t="str">
        <f>IF(OR(F257="",H257=""),"",IF(F257=H257,1,IF(F257&lt;H257,0,IF(F257-H257&lt;10,2,IF(F257&gt;H257,3,SE)))))</f>
        <v/>
      </c>
      <c r="D257" s="207" t="str">
        <f>V235</f>
        <v/>
      </c>
      <c r="E257" s="207"/>
      <c r="F257" s="76"/>
      <c r="G257" s="65" t="s">
        <v>17</v>
      </c>
      <c r="H257" s="77"/>
      <c r="I257" s="207" t="str">
        <f>V229</f>
        <v/>
      </c>
      <c r="J257" s="207"/>
      <c r="K257" s="207"/>
      <c r="L257" s="207"/>
      <c r="M257" s="207"/>
      <c r="N257" s="207"/>
      <c r="O257" s="207"/>
      <c r="P257" s="207"/>
      <c r="Q257" s="45" t="str">
        <f>IF(OR(H257="",F257=""),"",IF(H257=F257,1,IF(H257&lt;F257,0,IF(H257-F257&lt;10,2,IF(H257&gt;F257,3,SE)))))</f>
        <v/>
      </c>
      <c r="U257" s="45"/>
      <c r="V257" s="45"/>
      <c r="W257" s="45"/>
      <c r="X257" s="45"/>
      <c r="Y257" s="45"/>
      <c r="Z257" s="45"/>
      <c r="AA257" s="45"/>
      <c r="AB257" s="45"/>
      <c r="AC257" s="45"/>
      <c r="AD257" s="45"/>
    </row>
    <row r="258" spans="3:30">
      <c r="C258" s="45" t="str">
        <f>IF(OR(F258="",H258=""),"",IF(F258=H258,1,IF(F258&lt;H258,0,IF(F258-H258&lt;10,2,IF(F258&gt;H258,3,SE)))))</f>
        <v/>
      </c>
      <c r="D258" s="207" t="str">
        <f>V234</f>
        <v/>
      </c>
      <c r="E258" s="207"/>
      <c r="F258" s="77"/>
      <c r="G258" s="65" t="s">
        <v>17</v>
      </c>
      <c r="H258" s="76"/>
      <c r="I258" s="207" t="str">
        <f>V228</f>
        <v/>
      </c>
      <c r="J258" s="207"/>
      <c r="K258" s="207"/>
      <c r="L258" s="207"/>
      <c r="M258" s="207"/>
      <c r="N258" s="207"/>
      <c r="O258" s="207"/>
      <c r="P258" s="207"/>
      <c r="Q258" s="45" t="str">
        <f>IF(OR(H258="",F258=""),"",IF(H258=F258,1,IF(H258&lt;F258,0,IF(H258-F258&lt;10,2,IF(H258&gt;F258,3,SE)))))</f>
        <v/>
      </c>
      <c r="U258" s="45"/>
      <c r="V258" s="45"/>
      <c r="W258" s="45"/>
      <c r="X258" s="45"/>
      <c r="Y258" s="45"/>
      <c r="Z258" s="45"/>
      <c r="AA258" s="45"/>
      <c r="AB258" s="45"/>
      <c r="AC258" s="45"/>
      <c r="AD258" s="45"/>
    </row>
    <row r="259" spans="3:30">
      <c r="C259" s="45" t="str">
        <f>IF(OR(F259="",H259=""),"",IF(F259=H259,1,IF(F259&lt;H259,0,IF(F259-H259&lt;10,2,IF(F259&gt;H259,3,SE)))))</f>
        <v/>
      </c>
      <c r="D259" s="207" t="str">
        <f>V233</f>
        <v/>
      </c>
      <c r="E259" s="207"/>
      <c r="F259" s="77"/>
      <c r="G259" s="65" t="s">
        <v>17</v>
      </c>
      <c r="H259" s="76"/>
      <c r="I259" s="207" t="str">
        <f>V231</f>
        <v/>
      </c>
      <c r="J259" s="207"/>
      <c r="K259" s="207"/>
      <c r="L259" s="207"/>
      <c r="M259" s="207"/>
      <c r="N259" s="207"/>
      <c r="O259" s="207"/>
      <c r="P259" s="207"/>
      <c r="Q259" s="45" t="str">
        <f>IF(OR(H259="",F259=""),"",IF(H259=F259,1,IF(H259&lt;F259,0,IF(H259-F259&lt;10,2,IF(H259&gt;F259,3,SE)))))</f>
        <v/>
      </c>
      <c r="U259" s="45"/>
      <c r="V259" s="45"/>
      <c r="W259" s="45"/>
      <c r="X259" s="45"/>
      <c r="Y259" s="45"/>
      <c r="Z259" s="45"/>
      <c r="AA259" s="45"/>
      <c r="AB259" s="45"/>
      <c r="AC259" s="45"/>
      <c r="AD259" s="45"/>
    </row>
    <row r="260" spans="3:30">
      <c r="C260" s="45" t="str">
        <f>IF(OR(F260="",H260=""),"",IF(F260=H260,1,IF(F260&lt;H260,0,IF(F260-H260&lt;10,2,IF(F260&gt;H260,3,SE)))))</f>
        <v/>
      </c>
      <c r="D260" s="207" t="str">
        <f>V232</f>
        <v/>
      </c>
      <c r="E260" s="207"/>
      <c r="F260" s="76"/>
      <c r="G260" s="65" t="s">
        <v>17</v>
      </c>
      <c r="H260" s="77"/>
      <c r="I260" s="207" t="str">
        <f>V230</f>
        <v/>
      </c>
      <c r="J260" s="207"/>
      <c r="K260" s="207"/>
      <c r="L260" s="207"/>
      <c r="M260" s="207"/>
      <c r="N260" s="207"/>
      <c r="O260" s="207"/>
      <c r="P260" s="207"/>
      <c r="Q260" s="45" t="str">
        <f>IF(OR(H260="",F260=""),"",IF(H260=F260,1,IF(H260&lt;F260,0,IF(H260-F260&lt;10,2,IF(H260&gt;F260,3,SE)))))</f>
        <v/>
      </c>
      <c r="U260" s="45"/>
      <c r="V260" s="45"/>
      <c r="W260" s="45"/>
      <c r="X260" s="45"/>
      <c r="Y260" s="45"/>
      <c r="Z260" s="45"/>
      <c r="AA260" s="45"/>
      <c r="AB260" s="45"/>
      <c r="AC260" s="45"/>
      <c r="AD260" s="45"/>
    </row>
    <row r="261" spans="3:30" ht="15.75" thickBot="1">
      <c r="C261" s="45" t="str">
        <f>IF(OR(F261="",H261=""),"",IF(F261=H261,1,IF(F261&lt;H261,0,IF(F261-H261&lt;10,2,IF(F261&gt;H261,3,SE)))))</f>
        <v/>
      </c>
      <c r="Q261" s="45" t="str">
        <f>IF(OR(H261="",F261=""),"",IF(H261=F261,1,IF(H261&lt;F261,0,IF(H261-F261&lt;10,2,IF(H261&gt;F261,3,SE)))))</f>
        <v/>
      </c>
      <c r="U261" s="45"/>
      <c r="V261" s="45"/>
      <c r="W261" s="45"/>
      <c r="X261" s="45"/>
      <c r="Y261" s="45"/>
      <c r="Z261" s="45"/>
      <c r="AA261" s="45"/>
      <c r="AB261" s="45"/>
      <c r="AC261" s="45"/>
      <c r="AD261" s="45"/>
    </row>
    <row r="262" spans="3:30">
      <c r="C262" s="45" t="str">
        <f>IF(OR(F262="",H262=""),"",IF(F262=H262,1,IF(F262&lt;H262,0,IF(F262-H262&lt;10,2,IF(F262&gt;H262,3,SE)))))</f>
        <v/>
      </c>
      <c r="D262" s="217" t="s">
        <v>136</v>
      </c>
      <c r="E262" s="218"/>
      <c r="F262" s="218"/>
      <c r="G262" s="218"/>
      <c r="H262" s="218"/>
      <c r="I262" s="218"/>
      <c r="J262" s="218"/>
      <c r="K262" s="218"/>
      <c r="L262" s="218"/>
      <c r="M262" s="218"/>
      <c r="N262" s="218"/>
      <c r="O262" s="218"/>
      <c r="P262" s="219"/>
      <c r="Q262" s="45" t="str">
        <f>IF(OR(H262="",F262=""),"",IF(H262=F262,1,IF(H262&lt;F262,0,IF(H262-F262&lt;10,2,IF(H262&gt;F262,3,SE)))))</f>
        <v/>
      </c>
      <c r="U262" s="45"/>
      <c r="V262" s="45"/>
      <c r="W262" s="45"/>
      <c r="X262" s="45"/>
      <c r="Y262" s="45"/>
      <c r="Z262" s="45"/>
      <c r="AA262" s="45"/>
      <c r="AB262" s="45"/>
      <c r="AC262" s="45"/>
      <c r="AD262" s="45"/>
    </row>
    <row r="263" spans="3:30" ht="15.75" thickBot="1">
      <c r="C263" s="45" t="str">
        <f>IF(OR(F263="",H263=""),"",IF(F263=H263,1,IF(F263&lt;H263,0,IF(F263-H263&lt;10,2,IF(F263&gt;H263,3,SE)))))</f>
        <v/>
      </c>
      <c r="D263" s="220"/>
      <c r="E263" s="221"/>
      <c r="F263" s="221"/>
      <c r="G263" s="221"/>
      <c r="H263" s="221"/>
      <c r="I263" s="221"/>
      <c r="J263" s="221"/>
      <c r="K263" s="221"/>
      <c r="L263" s="221"/>
      <c r="M263" s="221"/>
      <c r="N263" s="221"/>
      <c r="O263" s="221"/>
      <c r="P263" s="222"/>
      <c r="Q263" s="45" t="str">
        <f>IF(OR(H263="",F263=""),"",IF(H263=F263,1,IF(H263&lt;F263,0,IF(H263-F263&lt;10,2,IF(H263&gt;F263,3,SE)))))</f>
        <v/>
      </c>
      <c r="U263" s="45"/>
      <c r="V263" s="45"/>
      <c r="W263" s="45"/>
      <c r="X263" s="45"/>
      <c r="Y263" s="71"/>
      <c r="Z263" s="71"/>
      <c r="AA263" s="45"/>
      <c r="AB263" s="45"/>
      <c r="AC263" s="45"/>
      <c r="AD263" s="45"/>
    </row>
    <row r="264" spans="3:30">
      <c r="C264" s="45" t="str">
        <f>IF(OR(F264="",H264=""),"",IF(F264=H264,1,IF(F264&lt;H264,0,IF(F264-H264&lt;10,2,IF(F264&gt;H264,3,SE)))))</f>
        <v/>
      </c>
      <c r="Q264" s="45" t="str">
        <f>IF(OR(H264="",F264=""),"",IF(H264=F264,1,IF(H264&lt;F264,0,IF(H264-F264&lt;10,2,IF(H264&gt;F264,3,SE)))))</f>
        <v/>
      </c>
      <c r="U264" s="45"/>
      <c r="V264" s="45"/>
      <c r="W264" s="45"/>
      <c r="X264" s="45"/>
      <c r="Y264" s="45"/>
      <c r="Z264" s="45"/>
      <c r="AA264" s="45"/>
      <c r="AB264" s="45"/>
      <c r="AC264" s="45"/>
      <c r="AD264" s="45"/>
    </row>
    <row r="265" spans="3:30">
      <c r="C265" s="45" t="str">
        <f>IF(OR(F265="",H265=""),"",IF(F265=H265,1,IF(F265&lt;H265,0,IF(F265-H265&lt;10,2,IF(F265&gt;H265,3,SE)))))</f>
        <v/>
      </c>
      <c r="D265" s="207" t="str">
        <f>V235</f>
        <v/>
      </c>
      <c r="E265" s="207"/>
      <c r="F265" s="76"/>
      <c r="G265" s="65" t="s">
        <v>17</v>
      </c>
      <c r="H265" s="77"/>
      <c r="I265" s="207" t="str">
        <f>V230</f>
        <v/>
      </c>
      <c r="J265" s="207"/>
      <c r="K265" s="207"/>
      <c r="L265" s="207"/>
      <c r="M265" s="207"/>
      <c r="N265" s="207"/>
      <c r="O265" s="207"/>
      <c r="P265" s="207"/>
      <c r="Q265" s="45" t="str">
        <f>IF(OR(H265="",F265=""),"",IF(H265=F265,1,IF(H265&lt;F265,0,IF(H265-F265&lt;10,2,IF(H265&gt;F265,3,SE)))))</f>
        <v/>
      </c>
      <c r="U265" s="45"/>
      <c r="V265" s="45"/>
      <c r="W265" s="45"/>
      <c r="X265" s="45"/>
      <c r="Y265" s="45"/>
      <c r="Z265" s="45"/>
      <c r="AA265" s="45"/>
      <c r="AB265" s="45"/>
      <c r="AC265" s="45"/>
      <c r="AD265" s="45"/>
    </row>
    <row r="266" spans="3:30">
      <c r="C266" s="45" t="str">
        <f>IF(OR(F266="",H266=""),"",IF(F266=H266,1,IF(F266&lt;H266,0,IF(F266-H266&lt;10,2,IF(F266&gt;H266,3,SE)))))</f>
        <v/>
      </c>
      <c r="D266" s="207" t="str">
        <f>V234</f>
        <v/>
      </c>
      <c r="E266" s="207"/>
      <c r="F266" s="76"/>
      <c r="G266" s="65" t="s">
        <v>17</v>
      </c>
      <c r="H266" s="77"/>
      <c r="I266" s="207" t="str">
        <f>V231</f>
        <v/>
      </c>
      <c r="J266" s="207"/>
      <c r="K266" s="207"/>
      <c r="L266" s="207"/>
      <c r="M266" s="207"/>
      <c r="N266" s="207"/>
      <c r="O266" s="207"/>
      <c r="P266" s="207"/>
      <c r="Q266" s="45" t="str">
        <f>IF(OR(H266="",F266=""),"",IF(H266=F266,1,IF(H266&lt;F266,0,IF(H266-F266&lt;10,2,IF(H266&gt;F266,3,SE)))))</f>
        <v/>
      </c>
      <c r="U266" s="45"/>
      <c r="V266" s="45"/>
      <c r="W266" s="45"/>
      <c r="X266" s="45"/>
      <c r="Y266" s="45"/>
      <c r="Z266" s="45"/>
      <c r="AA266" s="45"/>
      <c r="AB266" s="45"/>
      <c r="AC266" s="45"/>
      <c r="AD266" s="45"/>
    </row>
    <row r="267" spans="3:30">
      <c r="C267" s="45" t="str">
        <f>IF(OR(F267="",H267=""),"",IF(F267=H267,1,IF(F267&lt;H267,0,IF(F267-H267&lt;10,2,IF(F267&gt;H267,3,SE)))))</f>
        <v/>
      </c>
      <c r="D267" s="207" t="str">
        <f>V233</f>
        <v/>
      </c>
      <c r="E267" s="207"/>
      <c r="F267" s="76"/>
      <c r="G267" s="65" t="s">
        <v>17</v>
      </c>
      <c r="H267" s="77"/>
      <c r="I267" s="207" t="str">
        <f>V228</f>
        <v/>
      </c>
      <c r="J267" s="207"/>
      <c r="K267" s="207"/>
      <c r="L267" s="207"/>
      <c r="M267" s="207"/>
      <c r="N267" s="207"/>
      <c r="O267" s="207"/>
      <c r="P267" s="207"/>
      <c r="Q267" s="45" t="str">
        <f>IF(OR(H267="",F267=""),"",IF(H267=F267,1,IF(H267&lt;F267,0,IF(H267-F267&lt;10,2,IF(H267&gt;F267,3,SE)))))</f>
        <v/>
      </c>
      <c r="U267" s="45"/>
      <c r="V267" s="45"/>
      <c r="W267" s="45"/>
      <c r="X267" s="45"/>
      <c r="Y267" s="45"/>
      <c r="Z267" s="45"/>
      <c r="AA267" s="45"/>
      <c r="AB267" s="45"/>
      <c r="AC267" s="45"/>
      <c r="AD267" s="45"/>
    </row>
    <row r="268" spans="3:30">
      <c r="C268" s="45" t="str">
        <f>IF(OR(F268="",H268=""),"",IF(F268=H268,1,IF(F268&lt;H268,0,IF(F268-H268&lt;10,2,IF(F268&gt;H268,3,SE)))))</f>
        <v/>
      </c>
      <c r="D268" s="207" t="str">
        <f>V232</f>
        <v/>
      </c>
      <c r="E268" s="207"/>
      <c r="F268" s="76"/>
      <c r="G268" s="65" t="s">
        <v>17</v>
      </c>
      <c r="H268" s="77"/>
      <c r="I268" s="207" t="str">
        <f>V229</f>
        <v/>
      </c>
      <c r="J268" s="207"/>
      <c r="K268" s="207"/>
      <c r="L268" s="207"/>
      <c r="M268" s="207"/>
      <c r="N268" s="207"/>
      <c r="O268" s="207"/>
      <c r="P268" s="207"/>
      <c r="Q268" s="45" t="str">
        <f>IF(OR(H268="",F268=""),"",IF(H268=F268,1,IF(H268&lt;F268,0,IF(H268-F268&lt;10,2,IF(H268&gt;F268,3,SE)))))</f>
        <v/>
      </c>
      <c r="U268" s="45"/>
      <c r="V268" s="45"/>
      <c r="W268" s="45"/>
      <c r="X268" s="45"/>
      <c r="Y268" s="45"/>
      <c r="Z268" s="45"/>
      <c r="AA268" s="45"/>
      <c r="AB268" s="45"/>
      <c r="AC268" s="45"/>
      <c r="AD268" s="45"/>
    </row>
    <row r="269" spans="3:30" ht="15.75" thickBot="1">
      <c r="C269" s="45" t="str">
        <f>IF(OR(F269="",H269=""),"",IF(F269=H269,1,IF(F269&lt;H269,0,IF(F269-H269&lt;10,2,IF(F269&gt;H269,3,SE)))))</f>
        <v/>
      </c>
      <c r="Q269" s="45" t="str">
        <f>IF(OR(H269="",F269=""),"",IF(H269=F269,1,IF(H269&lt;F269,0,IF(H269-F269&lt;10,2,IF(H269&gt;F269,3,SE)))))</f>
        <v/>
      </c>
      <c r="U269" s="45"/>
      <c r="V269" s="45"/>
      <c r="W269" s="45"/>
      <c r="X269" s="45"/>
      <c r="Y269" s="45"/>
      <c r="Z269" s="45"/>
      <c r="AA269" s="45"/>
      <c r="AB269" s="45"/>
      <c r="AC269" s="45"/>
      <c r="AD269" s="45"/>
    </row>
    <row r="270" spans="3:30">
      <c r="C270" s="45" t="str">
        <f>IF(OR(F270="",H270=""),"",IF(F270=H270,1,IF(F270&lt;H270,0,IF(F270-H270&lt;10,2,IF(F270&gt;H270,3,SE)))))</f>
        <v/>
      </c>
      <c r="D270" s="217" t="s">
        <v>137</v>
      </c>
      <c r="E270" s="218"/>
      <c r="F270" s="218"/>
      <c r="G270" s="218"/>
      <c r="H270" s="218"/>
      <c r="I270" s="218"/>
      <c r="J270" s="218"/>
      <c r="K270" s="218"/>
      <c r="L270" s="218"/>
      <c r="M270" s="218"/>
      <c r="N270" s="218"/>
      <c r="O270" s="218"/>
      <c r="P270" s="219"/>
      <c r="Q270" s="45" t="str">
        <f>IF(OR(H270="",F270=""),"",IF(H270=F270,1,IF(H270&lt;F270,0,IF(H270-F270&lt;10,2,IF(H270&gt;F270,3,SE)))))</f>
        <v/>
      </c>
      <c r="U270" s="45"/>
      <c r="V270" s="45"/>
      <c r="W270" s="45"/>
      <c r="X270" s="45"/>
      <c r="Y270" s="71"/>
      <c r="Z270" s="71"/>
      <c r="AA270" s="45"/>
      <c r="AB270" s="45"/>
      <c r="AC270" s="45"/>
      <c r="AD270" s="45"/>
    </row>
    <row r="271" spans="3:30" ht="15.75" thickBot="1">
      <c r="C271" s="45" t="str">
        <f>IF(OR(F271="",H271=""),"",IF(F271=H271,1,IF(F271&lt;H271,0,IF(F271-H271&lt;10,2,IF(F271&gt;H271,3,SE)))))</f>
        <v/>
      </c>
      <c r="D271" s="220"/>
      <c r="E271" s="221"/>
      <c r="F271" s="221"/>
      <c r="G271" s="221"/>
      <c r="H271" s="221"/>
      <c r="I271" s="221"/>
      <c r="J271" s="221"/>
      <c r="K271" s="221"/>
      <c r="L271" s="221"/>
      <c r="M271" s="221"/>
      <c r="N271" s="221"/>
      <c r="O271" s="221"/>
      <c r="P271" s="222"/>
      <c r="Q271" s="45" t="str">
        <f>IF(OR(H271="",F271=""),"",IF(H271=F271,1,IF(H271&lt;F271,0,IF(H271-F271&lt;10,2,IF(H271&gt;F271,3,SE)))))</f>
        <v/>
      </c>
      <c r="U271" s="45"/>
      <c r="V271" s="45"/>
      <c r="W271" s="45"/>
      <c r="X271" s="45"/>
      <c r="Y271" s="45"/>
      <c r="Z271" s="45"/>
      <c r="AA271" s="45"/>
      <c r="AB271" s="45"/>
      <c r="AC271" s="45"/>
    </row>
    <row r="272" spans="3:30">
      <c r="C272" s="45" t="str">
        <f>IF(OR(F272="",H272=""),"",IF(F272=H272,1,IF(F272&lt;H272,0,IF(F272-H272&lt;10,2,IF(F272&gt;H272,3,SE)))))</f>
        <v/>
      </c>
      <c r="Q272" s="45" t="str">
        <f>IF(OR(H272="",F272=""),"",IF(H272=F272,1,IF(H272&lt;F272,0,IF(H272-F272&lt;10,2,IF(H272&gt;F272,3,SE)))))</f>
        <v/>
      </c>
      <c r="U272" s="45"/>
      <c r="V272" s="45"/>
      <c r="W272" s="45"/>
      <c r="X272" s="45"/>
      <c r="Y272" s="45"/>
      <c r="Z272" s="45"/>
      <c r="AA272" s="45"/>
      <c r="AB272" s="45"/>
      <c r="AC272" s="45"/>
    </row>
    <row r="273" spans="3:29">
      <c r="C273" s="45" t="str">
        <f>IF(OR(F273="",H273=""),"",IF(F273=H273,1,IF(F273&lt;H273,0,IF(F273-H273&lt;10,2,IF(F273&gt;H273,3,SE)))))</f>
        <v/>
      </c>
      <c r="D273" s="207" t="str">
        <f>V235</f>
        <v/>
      </c>
      <c r="E273" s="207"/>
      <c r="F273" s="77"/>
      <c r="G273" s="58" t="s">
        <v>17</v>
      </c>
      <c r="H273" s="76"/>
      <c r="I273" s="207" t="str">
        <f>V232</f>
        <v/>
      </c>
      <c r="J273" s="207"/>
      <c r="K273" s="207"/>
      <c r="L273" s="207"/>
      <c r="M273" s="207"/>
      <c r="N273" s="207"/>
      <c r="O273" s="207"/>
      <c r="P273" s="207"/>
      <c r="Q273" s="45" t="str">
        <f>IF(OR(H273="",F273=""),"",IF(H273=F273,1,IF(H273&lt;F273,0,IF(H273-F273&lt;10,2,IF(H273&gt;F273,3,SE)))))</f>
        <v/>
      </c>
      <c r="U273" s="45"/>
      <c r="V273" s="45"/>
      <c r="W273" s="45"/>
      <c r="X273" s="45"/>
      <c r="Y273" s="45"/>
      <c r="Z273" s="45"/>
      <c r="AA273" s="45"/>
      <c r="AB273" s="45"/>
      <c r="AC273" s="45"/>
    </row>
    <row r="274" spans="3:29">
      <c r="C274" s="45" t="str">
        <f>IF(OR(F274="",H274=""),"",IF(F274=H274,1,IF(F274&lt;H274,0,IF(F274-H274&lt;10,2,IF(F274&gt;H274,3,SE)))))</f>
        <v/>
      </c>
      <c r="D274" s="207" t="str">
        <f>V234</f>
        <v/>
      </c>
      <c r="E274" s="207"/>
      <c r="F274" s="77"/>
      <c r="G274" s="58" t="s">
        <v>17</v>
      </c>
      <c r="H274" s="76"/>
      <c r="I274" s="207" t="str">
        <f>V233</f>
        <v/>
      </c>
      <c r="J274" s="207"/>
      <c r="K274" s="207"/>
      <c r="L274" s="207"/>
      <c r="M274" s="207"/>
      <c r="N274" s="207"/>
      <c r="O274" s="207"/>
      <c r="P274" s="207"/>
      <c r="Q274" s="45" t="str">
        <f>IF(OR(H274="",F274=""),"",IF(H274=F274,1,IF(H274&lt;F274,0,IF(H274-F274&lt;10,2,IF(H274&gt;F274,3,SE)))))</f>
        <v/>
      </c>
      <c r="U274" s="45"/>
      <c r="V274" s="45"/>
      <c r="W274" s="45"/>
      <c r="X274" s="45"/>
      <c r="Y274" s="45"/>
      <c r="Z274" s="45"/>
      <c r="AA274" s="45"/>
      <c r="AB274" s="45"/>
      <c r="AC274" s="45"/>
    </row>
    <row r="275" spans="3:29">
      <c r="C275" s="45" t="str">
        <f>IF(OR(F275="",H275=""),"",IF(F275=H275,1,IF(F275&lt;H275,0,IF(F275-H275&lt;10,2,IF(F275&gt;H275,3,SE)))))</f>
        <v/>
      </c>
      <c r="D275" s="207" t="str">
        <f>V231</f>
        <v/>
      </c>
      <c r="E275" s="207"/>
      <c r="F275" s="77"/>
      <c r="G275" s="58" t="s">
        <v>17</v>
      </c>
      <c r="H275" s="76"/>
      <c r="I275" s="207" t="str">
        <f>V228</f>
        <v/>
      </c>
      <c r="J275" s="207"/>
      <c r="K275" s="207"/>
      <c r="L275" s="207"/>
      <c r="M275" s="207"/>
      <c r="N275" s="207"/>
      <c r="O275" s="207"/>
      <c r="P275" s="207"/>
      <c r="Q275" s="45" t="str">
        <f>IF(OR(H275="",F275=""),"",IF(H275=F275,1,IF(H275&lt;F275,0,IF(H275-F275&lt;10,2,IF(H275&gt;F275,3,SE)))))</f>
        <v/>
      </c>
      <c r="U275" s="45"/>
      <c r="V275" s="45"/>
      <c r="W275" s="45"/>
      <c r="X275" s="45"/>
      <c r="Y275" s="45"/>
      <c r="Z275" s="45"/>
      <c r="AA275" s="45"/>
      <c r="AB275" s="45"/>
      <c r="AC275" s="45"/>
    </row>
    <row r="276" spans="3:29">
      <c r="C276" s="45" t="str">
        <f>IF(OR(F276="",H276=""),"",IF(F276=H276,1,IF(F276&lt;H276,0,IF(F276-H276&lt;10,2,IF(F276&gt;H276,3,SE)))))</f>
        <v/>
      </c>
      <c r="D276" s="207" t="str">
        <f>V230</f>
        <v/>
      </c>
      <c r="E276" s="207"/>
      <c r="F276" s="77"/>
      <c r="G276" s="58" t="s">
        <v>17</v>
      </c>
      <c r="H276" s="76"/>
      <c r="I276" s="207" t="str">
        <f>V229</f>
        <v/>
      </c>
      <c r="J276" s="207"/>
      <c r="K276" s="207"/>
      <c r="L276" s="207"/>
      <c r="M276" s="207"/>
      <c r="N276" s="207"/>
      <c r="O276" s="207"/>
      <c r="P276" s="207"/>
      <c r="Q276" s="45" t="str">
        <f>IF(OR(H276="",F276=""),"",IF(H276=F276,1,IF(H276&lt;F276,0,IF(H276-F276&lt;10,2,IF(H276&gt;F276,3,SE)))))</f>
        <v/>
      </c>
      <c r="U276" s="45"/>
      <c r="V276" s="45"/>
      <c r="W276" s="45"/>
      <c r="X276" s="45"/>
      <c r="Y276" s="45"/>
      <c r="Z276" s="45"/>
      <c r="AA276" s="45"/>
      <c r="AB276" s="45"/>
      <c r="AC276" s="45"/>
    </row>
    <row r="277" spans="3:29" ht="15.75" thickBot="1">
      <c r="C277" s="45" t="str">
        <f>IF(OR(F277="",H277=""),"",IF(F277=H277,1,IF(F277&lt;H277,0,IF(F277-H277&lt;10,2,IF(F277&gt;H277,3,SE)))))</f>
        <v/>
      </c>
      <c r="Q277" s="45" t="str">
        <f>IF(OR(H277="",F277=""),"",IF(H277=F277,1,IF(H277&lt;F277,0,IF(H277-F277&lt;10,2,IF(H277&gt;F277,3,SE)))))</f>
        <v/>
      </c>
      <c r="U277" s="45"/>
      <c r="V277" s="45"/>
      <c r="W277" s="45"/>
      <c r="X277" s="45"/>
      <c r="Y277" s="45"/>
      <c r="Z277" s="45"/>
      <c r="AA277" s="45"/>
      <c r="AB277" s="45"/>
      <c r="AC277" s="45"/>
    </row>
    <row r="278" spans="3:29">
      <c r="C278" s="45" t="str">
        <f>IF(OR(F278="",H278=""),"",IF(F278=H278,1,IF(F278&lt;H278,0,IF(F278-H278&lt;10,2,IF(F278&gt;H278,3,SE)))))</f>
        <v/>
      </c>
      <c r="D278" s="217" t="s">
        <v>138</v>
      </c>
      <c r="E278" s="218"/>
      <c r="F278" s="218"/>
      <c r="G278" s="218"/>
      <c r="H278" s="218"/>
      <c r="I278" s="218"/>
      <c r="J278" s="218"/>
      <c r="K278" s="218"/>
      <c r="L278" s="218"/>
      <c r="M278" s="218"/>
      <c r="N278" s="218"/>
      <c r="O278" s="218"/>
      <c r="P278" s="219"/>
      <c r="Q278" s="45" t="str">
        <f>IF(OR(H278="",F278=""),"",IF(H278=F278,1,IF(H278&lt;F278,0,IF(H278-F278&lt;10,2,IF(H278&gt;F278,3,SE)))))</f>
        <v/>
      </c>
      <c r="U278" s="45"/>
      <c r="V278" s="45"/>
      <c r="W278" s="45"/>
      <c r="X278" s="45"/>
      <c r="Y278" s="45"/>
      <c r="Z278" s="45"/>
      <c r="AA278" s="45"/>
      <c r="AB278" s="45"/>
      <c r="AC278" s="45"/>
    </row>
    <row r="279" spans="3:29" ht="15.75" thickBot="1">
      <c r="C279" s="45" t="str">
        <f>IF(OR(F279="",H279=""),"",IF(F279=H279,1,IF(F279&lt;H279,0,IF(F279-H279&lt;10,2,IF(F279&gt;H279,3,SE)))))</f>
        <v/>
      </c>
      <c r="D279" s="220"/>
      <c r="E279" s="221"/>
      <c r="F279" s="221"/>
      <c r="G279" s="221"/>
      <c r="H279" s="221"/>
      <c r="I279" s="221"/>
      <c r="J279" s="221"/>
      <c r="K279" s="221"/>
      <c r="L279" s="221"/>
      <c r="M279" s="221"/>
      <c r="N279" s="221"/>
      <c r="O279" s="221"/>
      <c r="P279" s="222"/>
      <c r="Q279" s="45" t="str">
        <f>IF(OR(H279="",F279=""),"",IF(H279=F279,1,IF(H279&lt;F279,0,IF(H279-F279&lt;10,2,IF(H279&gt;F279,3,SE)))))</f>
        <v/>
      </c>
      <c r="U279" s="45"/>
      <c r="V279" s="45"/>
      <c r="W279" s="45"/>
      <c r="X279" s="45"/>
      <c r="Y279" s="71"/>
      <c r="Z279" s="71"/>
      <c r="AA279" s="45"/>
      <c r="AB279" s="45"/>
      <c r="AC279" s="45"/>
    </row>
    <row r="280" spans="3:29">
      <c r="C280" s="45" t="str">
        <f>IF(OR(F280="",H280=""),"",IF(F280=H280,1,IF(F280&lt;H280,0,IF(F280-H280&lt;10,2,IF(F280&gt;H280,3,SE)))))</f>
        <v/>
      </c>
      <c r="Q280" s="45" t="str">
        <f>IF(OR(H280="",F280=""),"",IF(H280=F280,1,IF(H280&lt;F280,0,IF(H280-F280&lt;10,2,IF(H280&gt;F280,3,SE)))))</f>
        <v/>
      </c>
      <c r="U280" s="45"/>
      <c r="V280" s="45"/>
      <c r="W280" s="45"/>
      <c r="X280" s="45"/>
      <c r="Y280" s="45"/>
      <c r="Z280" s="45"/>
      <c r="AA280" s="45"/>
      <c r="AB280" s="45"/>
      <c r="AC280" s="45"/>
    </row>
    <row r="281" spans="3:29">
      <c r="C281" s="45" t="str">
        <f>IF(OR(F281="",H281=""),"",IF(F281=H281,1,IF(F281&lt;H281,0,IF(F281-H281&lt;10,2,IF(F281&gt;H281,3,SE)))))</f>
        <v/>
      </c>
      <c r="D281" s="207" t="str">
        <f>V235</f>
        <v/>
      </c>
      <c r="E281" s="207"/>
      <c r="F281" s="76"/>
      <c r="G281" s="58" t="s">
        <v>17</v>
      </c>
      <c r="H281" s="77"/>
      <c r="I281" s="207" t="str">
        <f>V233</f>
        <v/>
      </c>
      <c r="J281" s="207"/>
      <c r="K281" s="207"/>
      <c r="L281" s="207"/>
      <c r="M281" s="207"/>
      <c r="N281" s="207"/>
      <c r="O281" s="207"/>
      <c r="P281" s="207"/>
      <c r="Q281" s="45" t="str">
        <f>IF(OR(H281="",F281=""),"",IF(H281=F281,1,IF(H281&lt;F281,0,IF(H281-F281&lt;10,2,IF(H281&gt;F281,3,SE)))))</f>
        <v/>
      </c>
      <c r="U281" s="45"/>
      <c r="V281" s="45"/>
      <c r="W281" s="45"/>
      <c r="X281" s="45"/>
      <c r="Y281" s="45"/>
      <c r="Z281" s="45"/>
      <c r="AA281" s="45"/>
      <c r="AB281" s="45"/>
      <c r="AC281" s="45"/>
    </row>
    <row r="282" spans="3:29">
      <c r="C282" s="45" t="str">
        <f>IF(OR(F282="",H282=""),"",IF(F282=H282,1,IF(F282&lt;H282,0,IF(F282-H282&lt;10,2,IF(F282&gt;H282,3,SE)))))</f>
        <v/>
      </c>
      <c r="D282" s="207" t="str">
        <f>V234</f>
        <v/>
      </c>
      <c r="E282" s="207"/>
      <c r="F282" s="77"/>
      <c r="G282" s="58" t="s">
        <v>17</v>
      </c>
      <c r="H282" s="76"/>
      <c r="I282" s="207" t="str">
        <f>V232</f>
        <v/>
      </c>
      <c r="J282" s="207"/>
      <c r="K282" s="207"/>
      <c r="L282" s="207"/>
      <c r="M282" s="207"/>
      <c r="N282" s="207"/>
      <c r="O282" s="207"/>
      <c r="P282" s="207"/>
      <c r="Q282" s="45" t="str">
        <f>IF(OR(H282="",F282=""),"",IF(H282=F282,1,IF(H282&lt;F282,0,IF(H282-F282&lt;10,2,IF(H282&gt;F282,3,SE)))))</f>
        <v/>
      </c>
      <c r="U282" s="45"/>
      <c r="V282" s="45"/>
      <c r="W282" s="45"/>
      <c r="X282" s="45"/>
      <c r="Y282" s="45"/>
      <c r="Z282" s="45"/>
      <c r="AA282" s="45"/>
      <c r="AB282" s="45"/>
      <c r="AC282" s="45"/>
    </row>
    <row r="283" spans="3:29">
      <c r="C283" s="45" t="str">
        <f>IF(OR(F283="",H283=""),"",IF(F283=H283,1,IF(F283&lt;H283,0,IF(F283-H283&lt;10,2,IF(F283&gt;H283,3,SE)))))</f>
        <v/>
      </c>
      <c r="D283" s="207" t="str">
        <f>V231</f>
        <v/>
      </c>
      <c r="E283" s="207"/>
      <c r="F283" s="76"/>
      <c r="G283" s="58" t="s">
        <v>17</v>
      </c>
      <c r="H283" s="77"/>
      <c r="I283" s="207" t="str">
        <f>V229</f>
        <v/>
      </c>
      <c r="J283" s="207"/>
      <c r="K283" s="207"/>
      <c r="L283" s="207"/>
      <c r="M283" s="207"/>
      <c r="N283" s="207"/>
      <c r="O283" s="207"/>
      <c r="P283" s="207"/>
      <c r="Q283" s="45" t="str">
        <f>IF(OR(H283="",F283=""),"",IF(H283=F283,1,IF(H283&lt;F283,0,IF(H283-F283&lt;10,2,IF(H283&gt;F283,3,SE)))))</f>
        <v/>
      </c>
      <c r="U283" s="45"/>
      <c r="V283" s="45"/>
      <c r="W283" s="45"/>
      <c r="X283" s="45"/>
      <c r="Y283" s="45"/>
      <c r="Z283" s="45"/>
      <c r="AA283" s="45"/>
      <c r="AB283" s="45"/>
      <c r="AC283" s="45"/>
    </row>
    <row r="284" spans="3:29">
      <c r="C284" s="45" t="str">
        <f>IF(OR(F284="",H284=""),"",IF(F284=H284,1,IF(F284&lt;H284,0,IF(F284-H284&lt;10,2,IF(F284&gt;H284,3,SE)))))</f>
        <v/>
      </c>
      <c r="D284" s="207" t="str">
        <f>V230</f>
        <v/>
      </c>
      <c r="E284" s="207"/>
      <c r="F284" s="76"/>
      <c r="G284" s="58" t="s">
        <v>17</v>
      </c>
      <c r="H284" s="77"/>
      <c r="I284" s="207" t="str">
        <f>V228</f>
        <v/>
      </c>
      <c r="J284" s="207"/>
      <c r="K284" s="207"/>
      <c r="L284" s="207"/>
      <c r="M284" s="207"/>
      <c r="N284" s="207"/>
      <c r="O284" s="207"/>
      <c r="P284" s="207"/>
      <c r="Q284" s="45" t="str">
        <f>IF(OR(H284="",F284=""),"",IF(H284=F284,1,IF(H284&lt;F284,0,IF(H284-F284&lt;10,2,IF(H284&gt;F284,3,SE)))))</f>
        <v/>
      </c>
      <c r="U284" s="45"/>
      <c r="V284" s="45"/>
      <c r="W284" s="45"/>
      <c r="X284" s="45"/>
      <c r="Y284" s="45"/>
      <c r="Z284" s="45"/>
      <c r="AA284" s="45"/>
      <c r="AB284" s="45"/>
      <c r="AC284" s="45"/>
    </row>
    <row r="285" spans="3:29" ht="15.75" thickBot="1">
      <c r="C285" s="45" t="str">
        <f>IF(OR(F285="",H285=""),"",IF(F285=H285,1,IF(F285&lt;H285,0,IF(F285-H285&lt;10,2,IF(F285&gt;H285,3,SE)))))</f>
        <v/>
      </c>
      <c r="Q285" s="45" t="str">
        <f>IF(OR(H285="",F285=""),"",IF(H285=F285,1,IF(H285&lt;F285,0,IF(H285-F285&lt;10,2,IF(H285&gt;F285,3,SE)))))</f>
        <v/>
      </c>
      <c r="U285" s="45"/>
      <c r="V285" s="45"/>
      <c r="W285" s="45"/>
      <c r="X285" s="45"/>
      <c r="Y285" s="45"/>
      <c r="Z285" s="45"/>
      <c r="AA285" s="45"/>
      <c r="AB285" s="45"/>
      <c r="AC285" s="45"/>
    </row>
    <row r="286" spans="3:29">
      <c r="C286" s="45" t="str">
        <f>IF(OR(F286="",H286=""),"",IF(F286=H286,1,IF(F286&lt;H286,0,IF(F286-H286&lt;10,2,IF(F286&gt;H286,3,SE)))))</f>
        <v/>
      </c>
      <c r="D286" s="217" t="s">
        <v>139</v>
      </c>
      <c r="E286" s="218"/>
      <c r="F286" s="218"/>
      <c r="G286" s="218"/>
      <c r="H286" s="218"/>
      <c r="I286" s="218"/>
      <c r="J286" s="218"/>
      <c r="K286" s="218"/>
      <c r="L286" s="218"/>
      <c r="M286" s="218"/>
      <c r="N286" s="218"/>
      <c r="O286" s="218"/>
      <c r="P286" s="219"/>
      <c r="Q286" s="45" t="str">
        <f>IF(OR(H286="",F286=""),"",IF(H286=F286,1,IF(H286&lt;F286,0,IF(H286-F286&lt;10,2,IF(H286&gt;F286,3,SE)))))</f>
        <v/>
      </c>
      <c r="U286" s="45"/>
      <c r="V286" s="45"/>
      <c r="W286" s="45"/>
      <c r="X286" s="45"/>
      <c r="Y286" s="45"/>
      <c r="Z286" s="45"/>
      <c r="AA286" s="45"/>
      <c r="AB286" s="45"/>
      <c r="AC286" s="45"/>
    </row>
    <row r="287" spans="3:29" ht="15.75" thickBot="1">
      <c r="C287" s="45" t="str">
        <f>IF(OR(F287="",H287=""),"",IF(F287=H287,1,IF(F287&lt;H287,0,IF(F287-H287&lt;10,2,IF(F287&gt;H287,3,SE)))))</f>
        <v/>
      </c>
      <c r="D287" s="220"/>
      <c r="E287" s="221"/>
      <c r="F287" s="221"/>
      <c r="G287" s="221"/>
      <c r="H287" s="221"/>
      <c r="I287" s="221"/>
      <c r="J287" s="221"/>
      <c r="K287" s="221"/>
      <c r="L287" s="221"/>
      <c r="M287" s="221"/>
      <c r="N287" s="221"/>
      <c r="O287" s="221"/>
      <c r="P287" s="222"/>
      <c r="Q287" s="45" t="str">
        <f>IF(OR(H287="",F287=""),"",IF(H287=F287,1,IF(H287&lt;F287,0,IF(H287-F287&lt;10,2,IF(H287&gt;F287,3,SE)))))</f>
        <v/>
      </c>
      <c r="U287" s="45"/>
      <c r="V287" s="45"/>
      <c r="W287" s="45"/>
      <c r="X287" s="45"/>
      <c r="Y287" s="45"/>
      <c r="Z287" s="45"/>
      <c r="AA287" s="45"/>
      <c r="AB287" s="45"/>
      <c r="AC287" s="45"/>
    </row>
    <row r="288" spans="3:29">
      <c r="C288" s="45" t="str">
        <f>IF(OR(F288="",H288=""),"",IF(F288=H288,1,IF(F288&lt;H288,0,IF(F288-H288&lt;10,2,IF(F288&gt;H288,3,SE)))))</f>
        <v/>
      </c>
      <c r="Q288" s="45" t="str">
        <f>IF(OR(H288="",F288=""),"",IF(H288=F288,1,IF(H288&lt;F288,0,IF(H288-F288&lt;10,2,IF(H288&gt;F288,3,SE)))))</f>
        <v/>
      </c>
      <c r="U288" s="45"/>
      <c r="V288" s="45"/>
      <c r="W288" s="45"/>
      <c r="X288" s="45"/>
      <c r="Y288" s="71"/>
      <c r="Z288" s="71"/>
      <c r="AA288" s="45"/>
      <c r="AB288" s="45"/>
      <c r="AC288" s="45"/>
    </row>
    <row r="289" spans="3:29">
      <c r="C289" s="45" t="str">
        <f>IF(OR(F289="",H289=""),"",IF(F289=H289,1,IF(F289&lt;H289,0,IF(F289-H289&lt;10,2,IF(F289&gt;H289,3,SE)))))</f>
        <v/>
      </c>
      <c r="D289" s="207" t="str">
        <f>V235</f>
        <v/>
      </c>
      <c r="E289" s="207"/>
      <c r="F289" s="76"/>
      <c r="G289" s="65" t="s">
        <v>17</v>
      </c>
      <c r="H289" s="77"/>
      <c r="I289" s="207" t="str">
        <f>V234</f>
        <v/>
      </c>
      <c r="J289" s="207"/>
      <c r="K289" s="207"/>
      <c r="L289" s="207"/>
      <c r="M289" s="207"/>
      <c r="N289" s="207"/>
      <c r="O289" s="207"/>
      <c r="P289" s="207"/>
      <c r="Q289" s="45" t="str">
        <f>IF(OR(H289="",F289=""),"",IF(H289=F289,1,IF(H289&lt;F289,0,IF(H289-F289&lt;10,2,IF(H289&gt;F289,3,SE)))))</f>
        <v/>
      </c>
      <c r="U289" s="45"/>
      <c r="V289" s="45"/>
      <c r="W289" s="45"/>
      <c r="X289" s="45"/>
      <c r="Y289" s="45"/>
      <c r="Z289" s="45"/>
      <c r="AA289" s="45"/>
      <c r="AB289" s="45"/>
      <c r="AC289" s="45"/>
    </row>
    <row r="290" spans="3:29">
      <c r="C290" s="45" t="str">
        <f>IF(OR(F290="",H290=""),"",IF(F290=H290,1,IF(F290&lt;H290,0,IF(F290-H290&lt;10,2,IF(F290&gt;H290,3,SE)))))</f>
        <v/>
      </c>
      <c r="D290" s="207" t="str">
        <f>V233</f>
        <v/>
      </c>
      <c r="E290" s="207"/>
      <c r="F290" s="76"/>
      <c r="G290" s="65" t="s">
        <v>17</v>
      </c>
      <c r="H290" s="77"/>
      <c r="I290" s="207" t="str">
        <f>V232</f>
        <v/>
      </c>
      <c r="J290" s="207"/>
      <c r="K290" s="207"/>
      <c r="L290" s="207"/>
      <c r="M290" s="207"/>
      <c r="N290" s="207"/>
      <c r="O290" s="207"/>
      <c r="P290" s="207"/>
      <c r="Q290" s="45" t="str">
        <f>IF(OR(H290="",F290=""),"",IF(H290=F290,1,IF(H290&lt;F290,0,IF(H290-F290&lt;10,2,IF(H290&gt;F290,3,SE)))))</f>
        <v/>
      </c>
      <c r="U290" s="45"/>
      <c r="V290" s="45"/>
      <c r="W290" s="45"/>
      <c r="X290" s="45"/>
      <c r="Y290" s="45"/>
      <c r="Z290" s="45"/>
      <c r="AA290" s="45"/>
      <c r="AB290" s="45"/>
      <c r="AC290" s="45"/>
    </row>
    <row r="291" spans="3:29">
      <c r="C291" s="45" t="str">
        <f>IF(OR(F291="",H291=""),"",IF(F291=H291,1,IF(F291&lt;H291,0,IF(F291-H291&lt;10,2,IF(F291&gt;H291,3,SE)))))</f>
        <v/>
      </c>
      <c r="D291" s="207" t="str">
        <f>V231</f>
        <v/>
      </c>
      <c r="E291" s="207"/>
      <c r="F291" s="77"/>
      <c r="G291" s="65" t="s">
        <v>17</v>
      </c>
      <c r="H291" s="76"/>
      <c r="I291" s="207" t="str">
        <f>V230</f>
        <v/>
      </c>
      <c r="J291" s="207"/>
      <c r="K291" s="207"/>
      <c r="L291" s="207"/>
      <c r="M291" s="207"/>
      <c r="N291" s="207"/>
      <c r="O291" s="207"/>
      <c r="P291" s="207"/>
      <c r="Q291" s="45" t="str">
        <f>IF(OR(H291="",F291=""),"",IF(H291=F291,1,IF(H291&lt;F291,0,IF(H291-F291&lt;10,2,IF(H291&gt;F291,3,SE)))))</f>
        <v/>
      </c>
      <c r="U291" s="45"/>
      <c r="V291" s="45"/>
      <c r="W291" s="45"/>
      <c r="X291" s="45"/>
      <c r="Y291" s="45"/>
      <c r="Z291" s="45"/>
      <c r="AA291" s="45"/>
      <c r="AB291" s="45"/>
      <c r="AC291" s="45"/>
    </row>
    <row r="292" spans="3:29">
      <c r="C292" s="45" t="str">
        <f>IF(OR(F292="",H292=""),"",IF(F292=H292,1,IF(F292&lt;H292,0,IF(F292-H292&lt;10,2,IF(F292&gt;H292,3,SE)))))</f>
        <v/>
      </c>
      <c r="D292" s="207" t="str">
        <f>V229</f>
        <v/>
      </c>
      <c r="E292" s="207"/>
      <c r="F292" s="77"/>
      <c r="G292" s="65" t="s">
        <v>17</v>
      </c>
      <c r="H292" s="76"/>
      <c r="I292" s="207" t="str">
        <f>V228</f>
        <v/>
      </c>
      <c r="J292" s="207"/>
      <c r="K292" s="207"/>
      <c r="L292" s="207"/>
      <c r="M292" s="207"/>
      <c r="N292" s="207"/>
      <c r="O292" s="207"/>
      <c r="P292" s="207"/>
      <c r="Q292" s="45" t="str">
        <f>IF(OR(H292="",F292=""),"",IF(H292=F292,1,IF(H292&lt;F292,0,IF(H292-F292&lt;10,2,IF(H292&gt;F292,3,SE)))))</f>
        <v/>
      </c>
      <c r="U292" s="45"/>
      <c r="V292" s="45"/>
      <c r="W292" s="45"/>
      <c r="X292" s="45"/>
      <c r="Y292" s="45"/>
      <c r="Z292" s="45"/>
      <c r="AA292" s="45"/>
      <c r="AB292" s="45"/>
      <c r="AC292" s="45"/>
    </row>
    <row r="293" spans="3:29" ht="15.75" thickBot="1">
      <c r="C293" s="45" t="str">
        <f>IF(OR(F293="",H293=""),"",IF(F293=H293,1,IF(F293&lt;H293,0,IF(F293-H293&lt;10,2,IF(F293&gt;H293,3,SE)))))</f>
        <v/>
      </c>
      <c r="Q293" s="45"/>
      <c r="U293" s="45"/>
      <c r="V293" s="45"/>
      <c r="W293" s="45"/>
      <c r="X293" s="45"/>
      <c r="Y293" s="45"/>
      <c r="Z293" s="45"/>
      <c r="AA293" s="45"/>
      <c r="AB293" s="45"/>
      <c r="AC293" s="45"/>
    </row>
    <row r="294" spans="3:29">
      <c r="C294" s="45" t="str">
        <f>IF(OR(F294="",H294=""),"",IF(F294=H294,1,IF(F294&lt;H294,0,IF(F294-H294&lt;10,2,IF(F294&gt;H294,3,SE)))))</f>
        <v/>
      </c>
      <c r="D294" s="208" t="s">
        <v>118</v>
      </c>
      <c r="E294" s="209"/>
      <c r="F294" s="209"/>
      <c r="G294" s="209"/>
      <c r="H294" s="209"/>
      <c r="I294" s="209"/>
      <c r="J294" s="209"/>
      <c r="K294" s="209"/>
      <c r="L294" s="209"/>
      <c r="M294" s="210"/>
      <c r="Q294" s="45"/>
      <c r="T294" s="46"/>
      <c r="U294" s="45"/>
      <c r="V294" s="45"/>
      <c r="W294" s="45"/>
      <c r="X294" s="45"/>
      <c r="Y294" s="45"/>
      <c r="Z294" s="45"/>
      <c r="AA294" s="45"/>
      <c r="AB294" s="45"/>
      <c r="AC294" s="45"/>
    </row>
    <row r="295" spans="3:29" ht="15.75" thickBot="1">
      <c r="C295" s="45" t="str">
        <f>IF(OR(F295="",H295=""),"",IF(F295=H295,1,IF(F295&lt;H295,0,IF(F295-H295&lt;10,2,IF(F295&gt;H295,3,SE)))))</f>
        <v/>
      </c>
      <c r="D295" s="211"/>
      <c r="E295" s="212"/>
      <c r="F295" s="212"/>
      <c r="G295" s="212"/>
      <c r="H295" s="212"/>
      <c r="I295" s="212"/>
      <c r="J295" s="212"/>
      <c r="K295" s="212"/>
      <c r="L295" s="212"/>
      <c r="M295" s="213"/>
      <c r="Q295" s="45"/>
      <c r="T295" s="46"/>
      <c r="U295" s="45"/>
      <c r="V295" s="45"/>
      <c r="W295" s="45"/>
      <c r="X295" s="45"/>
      <c r="Y295" s="45"/>
      <c r="Z295" s="45"/>
      <c r="AA295" s="45"/>
      <c r="AB295" s="45"/>
      <c r="AC295" s="45"/>
    </row>
    <row r="296" spans="3:29" ht="15.75" thickBot="1">
      <c r="C296" s="45"/>
      <c r="D296" s="91" t="s">
        <v>3</v>
      </c>
      <c r="E296" s="92" t="s">
        <v>21</v>
      </c>
      <c r="F296" s="214" t="s">
        <v>12</v>
      </c>
      <c r="G296" s="214"/>
      <c r="H296" s="215" t="s">
        <v>309</v>
      </c>
      <c r="I296" s="215"/>
      <c r="J296" s="215" t="s">
        <v>310</v>
      </c>
      <c r="K296" s="215"/>
      <c r="L296" s="214" t="s">
        <v>174</v>
      </c>
      <c r="M296" s="216"/>
      <c r="Q296" s="45"/>
      <c r="T296" s="46"/>
      <c r="U296" s="45" t="s">
        <v>3</v>
      </c>
      <c r="V296" s="90" t="s">
        <v>2</v>
      </c>
      <c r="W296" s="64" t="s">
        <v>12</v>
      </c>
      <c r="X296" s="64" t="s">
        <v>13</v>
      </c>
      <c r="Y296" s="64" t="s">
        <v>14</v>
      </c>
      <c r="Z296" s="90" t="s">
        <v>15</v>
      </c>
      <c r="AA296" s="64" t="s">
        <v>18</v>
      </c>
      <c r="AB296" s="64" t="s">
        <v>19</v>
      </c>
      <c r="AC296" s="90" t="s">
        <v>20</v>
      </c>
    </row>
    <row r="297" spans="3:29">
      <c r="C297" s="45"/>
      <c r="D297" s="52" t="s">
        <v>4</v>
      </c>
      <c r="E297" s="93" t="str">
        <f>VLOOKUP(AC297,$U$296:$AB$304,2)</f>
        <v/>
      </c>
      <c r="F297" s="204">
        <f>VLOOKUP(AC297,$U$296:$AB$304,3)</f>
        <v>0</v>
      </c>
      <c r="G297" s="204"/>
      <c r="H297" s="204">
        <f>VLOOKUP(AC297,$U$296:$AB$304,4)</f>
        <v>0</v>
      </c>
      <c r="I297" s="204"/>
      <c r="J297" s="204">
        <f>VLOOKUP(AC297,$U$296:$AB$304,5)</f>
        <v>0</v>
      </c>
      <c r="K297" s="204"/>
      <c r="L297" s="204">
        <f>VLOOKUP(AC297,$U$296:$AB$304,6)</f>
        <v>0</v>
      </c>
      <c r="M297" s="290"/>
      <c r="O297" s="44" t="s">
        <v>179</v>
      </c>
      <c r="Q297" s="45"/>
      <c r="T297" s="46"/>
      <c r="U297" s="47">
        <v>1</v>
      </c>
      <c r="V297" s="64" t="str">
        <f>IF(OR('1ª FASE  - ELIMINATÓRIAS'!I142="",'1ª FASE  - ELIMINATÓRIAS'!I142=""),"",'1ª FASE  - ELIMINATÓRIAS'!C142)</f>
        <v/>
      </c>
      <c r="W297" s="45">
        <f>SUM(Q313,Q318,Q327,Q336,Q344,Q353,Q361)</f>
        <v>0</v>
      </c>
      <c r="X297" s="45">
        <f>SUM(H313,H318,H327,H336,H344,H353,H361)</f>
        <v>0</v>
      </c>
      <c r="Y297" s="45">
        <f>SUM(F313,F318,F327,F336,F344,F353,F361)</f>
        <v>0</v>
      </c>
      <c r="Z297" s="45">
        <f>X297-Y297</f>
        <v>0</v>
      </c>
      <c r="AA297" s="64">
        <f>(W297*10^10)+((Z297+5000)*10^6)+(X297*10)+U297</f>
        <v>5000000001</v>
      </c>
      <c r="AB297" s="45">
        <f>LARGE($AA$297:$AA$304,U297)</f>
        <v>5000000008</v>
      </c>
      <c r="AC297" s="64">
        <f>MATCH(AB297,$AA$297:$AA$304,0)</f>
        <v>8</v>
      </c>
    </row>
    <row r="298" spans="3:29">
      <c r="C298" s="45"/>
      <c r="D298" s="53" t="s">
        <v>5</v>
      </c>
      <c r="E298" s="62" t="str">
        <f t="shared" ref="E298:E304" si="36">VLOOKUP(AC298,$U$296:$AB$304,2)</f>
        <v/>
      </c>
      <c r="F298" s="201">
        <f t="shared" ref="F298:F304" si="37">VLOOKUP(AC298,$U$296:$AB$304,3)</f>
        <v>0</v>
      </c>
      <c r="G298" s="201"/>
      <c r="H298" s="201">
        <f t="shared" ref="H298:H304" si="38">VLOOKUP(AC298,$U$296:$AB$304,4)</f>
        <v>0</v>
      </c>
      <c r="I298" s="201"/>
      <c r="J298" s="201">
        <f t="shared" ref="J298:J304" si="39">VLOOKUP(AC298,$U$296:$AB$304,5)</f>
        <v>0</v>
      </c>
      <c r="K298" s="201"/>
      <c r="L298" s="201">
        <f t="shared" ref="L298:L304" si="40">VLOOKUP(AC298,$U$296:$AB$304,6)</f>
        <v>0</v>
      </c>
      <c r="M298" s="233"/>
      <c r="O298" s="44" t="s">
        <v>175</v>
      </c>
      <c r="Q298" s="45"/>
      <c r="T298" s="46"/>
      <c r="U298" s="47">
        <v>2</v>
      </c>
      <c r="V298" s="64" t="str">
        <f>IF(OR('1ª FASE  - ELIMINATÓRIAS'!I126="",'1ª FASE  - ELIMINATÓRIAS'!I126=""),"",'1ª FASE  - ELIMINATÓRIAS'!C126)</f>
        <v/>
      </c>
      <c r="W298" s="45">
        <f>SUM(Q312,Q319,Q326,Q337,Q345,Q352)</f>
        <v>0</v>
      </c>
      <c r="X298" s="45">
        <f>SUM(H312,H319,H326,H337,H345,H352,F361)</f>
        <v>0</v>
      </c>
      <c r="Y298" s="45">
        <f>SUM(F312,F319,F326,F337,F345,F352,H361)</f>
        <v>0</v>
      </c>
      <c r="Z298" s="45">
        <f t="shared" ref="Z298:Z304" si="41">X298-Y298</f>
        <v>0</v>
      </c>
      <c r="AA298" s="64">
        <f t="shared" ref="AA298:AA304" si="42">(W298*10^10)+((Z298+5000)*10^6)+(X298*10)+U298</f>
        <v>5000000002</v>
      </c>
      <c r="AB298" s="45">
        <f t="shared" ref="AB298:AB304" si="43">LARGE($AA$297:$AA$304,U298)</f>
        <v>5000000007</v>
      </c>
      <c r="AC298" s="64">
        <f t="shared" ref="AC298:AC304" si="44">MATCH(AB298,$AA$297:$AA$304,0)</f>
        <v>7</v>
      </c>
    </row>
    <row r="299" spans="3:29">
      <c r="C299" s="45"/>
      <c r="D299" s="53" t="s">
        <v>6</v>
      </c>
      <c r="E299" s="62" t="str">
        <f t="shared" si="36"/>
        <v/>
      </c>
      <c r="F299" s="201">
        <f t="shared" si="37"/>
        <v>0</v>
      </c>
      <c r="G299" s="201"/>
      <c r="H299" s="201">
        <f t="shared" si="38"/>
        <v>0</v>
      </c>
      <c r="I299" s="201"/>
      <c r="J299" s="201">
        <f t="shared" si="39"/>
        <v>0</v>
      </c>
      <c r="K299" s="201"/>
      <c r="L299" s="201">
        <f t="shared" si="40"/>
        <v>0</v>
      </c>
      <c r="M299" s="233"/>
      <c r="O299" s="44" t="s">
        <v>307</v>
      </c>
      <c r="Q299" s="45"/>
      <c r="T299" s="46"/>
      <c r="U299" s="47">
        <v>3</v>
      </c>
      <c r="V299" s="64" t="str">
        <f>IF(OR('1ª FASE  - ELIMINATÓRIAS'!I110="",'1ª FASE  - ELIMINATÓRIAS'!I110=""),"",'1ª FASE  - ELIMINATÓRIAS'!C110)</f>
        <v/>
      </c>
      <c r="W299" s="45">
        <f>SUM(Q311,Q320,Q329,Q334,C345,C353,Q360)</f>
        <v>0</v>
      </c>
      <c r="X299" s="45">
        <f>SUM(H311,H320,H329,H334,F345,F353,H360)</f>
        <v>0</v>
      </c>
      <c r="Y299" s="45">
        <f>SUM(F311,F320,F329,F334,H345,H353,F360)</f>
        <v>0</v>
      </c>
      <c r="Z299" s="45">
        <f t="shared" si="41"/>
        <v>0</v>
      </c>
      <c r="AA299" s="64">
        <f t="shared" si="42"/>
        <v>5000000003</v>
      </c>
      <c r="AB299" s="45">
        <f t="shared" si="43"/>
        <v>5000000006</v>
      </c>
      <c r="AC299" s="64">
        <f t="shared" si="44"/>
        <v>6</v>
      </c>
    </row>
    <row r="300" spans="3:29">
      <c r="C300" s="45"/>
      <c r="D300" s="53" t="s">
        <v>7</v>
      </c>
      <c r="E300" s="62" t="str">
        <f t="shared" si="36"/>
        <v/>
      </c>
      <c r="F300" s="201">
        <f t="shared" si="37"/>
        <v>0</v>
      </c>
      <c r="G300" s="201"/>
      <c r="H300" s="201">
        <f t="shared" si="38"/>
        <v>0</v>
      </c>
      <c r="I300" s="201"/>
      <c r="J300" s="201">
        <f t="shared" si="39"/>
        <v>0</v>
      </c>
      <c r="K300" s="201"/>
      <c r="L300" s="201">
        <f t="shared" si="40"/>
        <v>0</v>
      </c>
      <c r="M300" s="233"/>
      <c r="O300" s="44" t="s">
        <v>308</v>
      </c>
      <c r="Q300" s="45"/>
      <c r="T300" s="46"/>
      <c r="U300" s="47">
        <v>4</v>
      </c>
      <c r="V300" s="64" t="str">
        <f>IF(OR('1ª FASE  - ELIMINATÓRIAS'!I94="",'1ª FASE  - ELIMINATÓRIAS'!I94=""),"",'1ª FASE  - ELIMINATÓRIAS'!C94)</f>
        <v/>
      </c>
      <c r="W300" s="45">
        <f>SUM(Q310,Q321,Q328,Q335,C344,C352,C360)</f>
        <v>0</v>
      </c>
      <c r="X300" s="45">
        <f>SUM(H310,H321,H328,H335,F344,F352,F360)</f>
        <v>0</v>
      </c>
      <c r="Y300" s="45">
        <f>SUM(F310,H321,F328,F335,H344,H352,H360)</f>
        <v>0</v>
      </c>
      <c r="Z300" s="45">
        <f t="shared" si="41"/>
        <v>0</v>
      </c>
      <c r="AA300" s="64">
        <f t="shared" si="42"/>
        <v>5000000004</v>
      </c>
      <c r="AB300" s="45">
        <f t="shared" si="43"/>
        <v>5000000005</v>
      </c>
      <c r="AC300" s="64">
        <f t="shared" si="44"/>
        <v>5</v>
      </c>
    </row>
    <row r="301" spans="3:29">
      <c r="C301" s="45"/>
      <c r="D301" s="54" t="s">
        <v>8</v>
      </c>
      <c r="E301" s="63" t="str">
        <f t="shared" si="36"/>
        <v/>
      </c>
      <c r="F301" s="223">
        <f t="shared" si="37"/>
        <v>0</v>
      </c>
      <c r="G301" s="223"/>
      <c r="H301" s="223">
        <f t="shared" si="38"/>
        <v>0</v>
      </c>
      <c r="I301" s="223"/>
      <c r="J301" s="223">
        <f t="shared" si="39"/>
        <v>0</v>
      </c>
      <c r="K301" s="223"/>
      <c r="L301" s="223">
        <f t="shared" si="40"/>
        <v>0</v>
      </c>
      <c r="M301" s="224"/>
      <c r="O301" s="44" t="s">
        <v>178</v>
      </c>
      <c r="Q301" s="45"/>
      <c r="T301" s="46"/>
      <c r="U301" s="47">
        <v>5</v>
      </c>
      <c r="V301" s="64" t="str">
        <f>IF(OR('1ª FASE  - ELIMINATÓRIAS'!I78="",'1ª FASE  - ELIMINATÓRIAS'!I78=""),"",'1ª FASE  - ELIMINATÓRIAS'!C78)</f>
        <v/>
      </c>
      <c r="W301" s="45">
        <f>SUM(C313,C321,C329,C337,Q342,Q351,Q359)</f>
        <v>0</v>
      </c>
      <c r="X301" s="45">
        <f>SUM(F313,F321,F329,F337,H342,H351,H359)</f>
        <v>0</v>
      </c>
      <c r="Y301" s="45">
        <f>SUM(H313,H321,H329,H337,F342,F351,F359)</f>
        <v>0</v>
      </c>
      <c r="Z301" s="45">
        <f t="shared" si="41"/>
        <v>0</v>
      </c>
      <c r="AA301" s="64">
        <f t="shared" si="42"/>
        <v>5000000005</v>
      </c>
      <c r="AB301" s="45">
        <f t="shared" si="43"/>
        <v>5000000004</v>
      </c>
      <c r="AC301" s="64">
        <f t="shared" si="44"/>
        <v>4</v>
      </c>
    </row>
    <row r="302" spans="3:29">
      <c r="C302" s="45"/>
      <c r="D302" s="54" t="s">
        <v>9</v>
      </c>
      <c r="E302" s="63" t="str">
        <f t="shared" si="36"/>
        <v/>
      </c>
      <c r="F302" s="223">
        <f t="shared" si="37"/>
        <v>0</v>
      </c>
      <c r="G302" s="223"/>
      <c r="H302" s="223">
        <f t="shared" si="38"/>
        <v>0</v>
      </c>
      <c r="I302" s="223"/>
      <c r="J302" s="223">
        <f t="shared" si="39"/>
        <v>0</v>
      </c>
      <c r="K302" s="223"/>
      <c r="L302" s="223">
        <f t="shared" si="40"/>
        <v>0</v>
      </c>
      <c r="M302" s="224"/>
      <c r="Q302" s="45"/>
      <c r="T302" s="46"/>
      <c r="U302" s="47">
        <v>6</v>
      </c>
      <c r="V302" s="64" t="str">
        <f>IF(OR('1ª FASE  - ELIMINATÓRIAS'!I62="",'1ª FASE  - ELIMINATÓRIAS'!I62=""),"",'1ª FASE  - ELIMINATÓRIAS'!C62)</f>
        <v/>
      </c>
      <c r="W302" s="45">
        <f>SUM(C312,C320,C328,C336,Q343,Q350,C359)</f>
        <v>0</v>
      </c>
      <c r="X302" s="45">
        <f>SUM(F312,F320,F328,F336,H343,H350,F359)</f>
        <v>0</v>
      </c>
      <c r="Y302" s="45">
        <f>SUM(H312,H320,H328,H336,F343,F350,H359)</f>
        <v>0</v>
      </c>
      <c r="Z302" s="45">
        <f t="shared" si="41"/>
        <v>0</v>
      </c>
      <c r="AA302" s="64">
        <f t="shared" si="42"/>
        <v>5000000006</v>
      </c>
      <c r="AB302" s="45">
        <f t="shared" si="43"/>
        <v>5000000003</v>
      </c>
      <c r="AC302" s="64">
        <f t="shared" si="44"/>
        <v>3</v>
      </c>
    </row>
    <row r="303" spans="3:29">
      <c r="C303" s="45"/>
      <c r="D303" s="54" t="s">
        <v>10</v>
      </c>
      <c r="E303" s="63" t="str">
        <f t="shared" si="36"/>
        <v/>
      </c>
      <c r="F303" s="223">
        <f t="shared" si="37"/>
        <v>0</v>
      </c>
      <c r="G303" s="223"/>
      <c r="H303" s="223">
        <f t="shared" si="38"/>
        <v>0</v>
      </c>
      <c r="I303" s="223"/>
      <c r="J303" s="223">
        <f t="shared" si="39"/>
        <v>0</v>
      </c>
      <c r="K303" s="223"/>
      <c r="L303" s="223">
        <f t="shared" si="40"/>
        <v>0</v>
      </c>
      <c r="M303" s="224"/>
      <c r="Q303" s="45"/>
      <c r="T303" s="46"/>
      <c r="U303" s="47">
        <v>7</v>
      </c>
      <c r="V303" s="64" t="str">
        <f>IF(OR('1ª FASE  - ELIMINATÓRIAS'!I46="",'1ª FASE  - ELIMINATÓRIAS'!I46=""),"",'1ª FASE  - ELIMINATÓRIAS'!C46)</f>
        <v/>
      </c>
      <c r="W303" s="45">
        <f>SUM(C311,C319,C327,C335,C343,C351,Q358)</f>
        <v>0</v>
      </c>
      <c r="X303" s="45">
        <f>SUM(F311,F319,F327,F335,F343,F351,H358)</f>
        <v>0</v>
      </c>
      <c r="Y303" s="45">
        <f>SUM(H311,H319,H327,H335,H343,H351,F358)</f>
        <v>0</v>
      </c>
      <c r="Z303" s="45">
        <f t="shared" si="41"/>
        <v>0</v>
      </c>
      <c r="AA303" s="64">
        <f t="shared" si="42"/>
        <v>5000000007</v>
      </c>
      <c r="AB303" s="45">
        <f t="shared" si="43"/>
        <v>5000000002</v>
      </c>
      <c r="AC303" s="64">
        <f t="shared" si="44"/>
        <v>2</v>
      </c>
    </row>
    <row r="304" spans="3:29" ht="15.75" thickBot="1">
      <c r="C304" s="45"/>
      <c r="D304" s="74" t="s">
        <v>11</v>
      </c>
      <c r="E304" s="87" t="str">
        <f t="shared" si="36"/>
        <v/>
      </c>
      <c r="F304" s="225">
        <f t="shared" si="37"/>
        <v>0</v>
      </c>
      <c r="G304" s="225"/>
      <c r="H304" s="225">
        <f t="shared" si="38"/>
        <v>0</v>
      </c>
      <c r="I304" s="225"/>
      <c r="J304" s="225">
        <f t="shared" si="39"/>
        <v>0</v>
      </c>
      <c r="K304" s="225"/>
      <c r="L304" s="225">
        <f t="shared" si="40"/>
        <v>0</v>
      </c>
      <c r="M304" s="226"/>
      <c r="Q304" s="45"/>
      <c r="T304" s="46"/>
      <c r="U304" s="47">
        <v>8</v>
      </c>
      <c r="V304" s="64" t="str">
        <f>IF(OR('1ª FASE  - ELIMINATÓRIAS'!I23="",'1ª FASE  - ELIMINATÓRIAS'!I23=""),"",'1ª FASE  - ELIMINATÓRIAS'!C23)</f>
        <v/>
      </c>
      <c r="W304" s="45">
        <f>SUM(C310,C318,C326,C334,C342,C350,C358)</f>
        <v>0</v>
      </c>
      <c r="X304" s="45">
        <f>SUM(F310,F318,F326,F334,F342,F350,F358)</f>
        <v>0</v>
      </c>
      <c r="Y304" s="45">
        <f>SUM(H310,H318,H326,H334,H342,H350,H358)</f>
        <v>0</v>
      </c>
      <c r="Z304" s="45">
        <f t="shared" si="41"/>
        <v>0</v>
      </c>
      <c r="AA304" s="64">
        <f t="shared" si="42"/>
        <v>5000000008</v>
      </c>
      <c r="AB304" s="45">
        <f t="shared" si="43"/>
        <v>5000000001</v>
      </c>
      <c r="AC304" s="64">
        <f t="shared" si="44"/>
        <v>1</v>
      </c>
    </row>
    <row r="305" spans="3:29">
      <c r="C305" s="45" t="str">
        <f>IF(OR(F305="",H305=""),"",IF(F305=H305,1,IF(F305&lt;H305,0,IF(F305-H305&lt;10,2,IF(F305&gt;H305,3,SE)))))</f>
        <v/>
      </c>
      <c r="Q305" s="45" t="str">
        <f>IF(OR(H305="",F305=""),"",IF(H305=F305,1,IF(H305&lt;F305,0,IF(H305-F305&lt;10,2,IF(H305&gt;F305,3,SE)))))</f>
        <v/>
      </c>
      <c r="T305" s="46"/>
      <c r="U305" s="45"/>
      <c r="V305" s="64"/>
      <c r="W305" s="45"/>
      <c r="X305" s="45"/>
      <c r="Y305" s="45"/>
      <c r="Z305" s="45"/>
      <c r="AA305" s="45"/>
      <c r="AB305" s="45"/>
      <c r="AC305" s="45"/>
    </row>
    <row r="306" spans="3:29" ht="15.75" thickBot="1">
      <c r="C306" s="45" t="str">
        <f>IF(OR(F306="",H306=""),"",IF(F306=H306,1,IF(F306&lt;H306,0,IF(F306-H306&lt;10,2,IF(F306&gt;H306,3,SE)))))</f>
        <v/>
      </c>
      <c r="Q306" s="45" t="str">
        <f>IF(OR(H306="",F306=""),"",IF(H306=F306,1,IF(H306&lt;F306,0,IF(H306-F306&lt;10,2,IF(H306&gt;F306,3,SE)))))</f>
        <v/>
      </c>
      <c r="T306" s="46"/>
      <c r="U306" s="45"/>
      <c r="V306" s="64"/>
      <c r="W306" s="45"/>
      <c r="X306" s="45"/>
      <c r="Y306" s="45"/>
      <c r="Z306" s="45"/>
      <c r="AA306" s="45"/>
      <c r="AB306" s="45"/>
      <c r="AC306" s="45"/>
    </row>
    <row r="307" spans="3:29">
      <c r="C307" s="45" t="str">
        <f>IF(OR(F307="",H307=""),"",IF(F307=H307,1,IF(F307&lt;H307,0,IF(F307-H307&lt;10,2,IF(F307&gt;H307,3,SE)))))</f>
        <v/>
      </c>
      <c r="D307" s="227" t="s">
        <v>133</v>
      </c>
      <c r="E307" s="228"/>
      <c r="F307" s="228"/>
      <c r="G307" s="228"/>
      <c r="H307" s="228"/>
      <c r="I307" s="228"/>
      <c r="J307" s="228"/>
      <c r="K307" s="228"/>
      <c r="L307" s="228"/>
      <c r="M307" s="228"/>
      <c r="N307" s="228"/>
      <c r="O307" s="228"/>
      <c r="P307" s="229"/>
      <c r="Q307" s="45" t="str">
        <f>IF(OR(H307="",F307=""),"",IF(H307=F307,1,IF(H307&lt;F307,0,IF(H307-F307&lt;10,2,IF(H307&gt;F307,3,SE)))))</f>
        <v/>
      </c>
      <c r="T307" s="46"/>
      <c r="U307" s="45"/>
      <c r="V307" s="64"/>
      <c r="W307" s="45"/>
      <c r="X307" s="45"/>
      <c r="Y307" s="45"/>
      <c r="Z307" s="45"/>
      <c r="AA307" s="45"/>
      <c r="AB307" s="45"/>
      <c r="AC307" s="45"/>
    </row>
    <row r="308" spans="3:29" ht="15.75" thickBot="1">
      <c r="C308" s="45" t="str">
        <f>IF(OR(F308="",H308=""),"",IF(F308=H308,1,IF(F308&lt;H308,0,IF(F308-H308&lt;10,2,IF(F308&gt;H308,3,SE)))))</f>
        <v/>
      </c>
      <c r="D308" s="230"/>
      <c r="E308" s="231"/>
      <c r="F308" s="231"/>
      <c r="G308" s="231"/>
      <c r="H308" s="231"/>
      <c r="I308" s="231"/>
      <c r="J308" s="231"/>
      <c r="K308" s="231"/>
      <c r="L308" s="231"/>
      <c r="M308" s="231"/>
      <c r="N308" s="231"/>
      <c r="O308" s="231"/>
      <c r="P308" s="232"/>
      <c r="Q308" s="45" t="str">
        <f>IF(OR(H308="",F308=""),"",IF(H308=F308,1,IF(H308&lt;F308,0,IF(H308-F308&lt;10,2,IF(H308&gt;F308,3,SE)))))</f>
        <v/>
      </c>
      <c r="T308" s="45"/>
      <c r="U308" s="47"/>
      <c r="V308" s="64"/>
      <c r="W308" s="45"/>
      <c r="X308" s="45"/>
      <c r="Y308" s="71"/>
      <c r="Z308" s="71"/>
      <c r="AA308" s="45"/>
      <c r="AB308" s="45"/>
      <c r="AC308" s="45"/>
    </row>
    <row r="309" spans="3:29">
      <c r="C309" s="45" t="str">
        <f>IF(OR(F309="",H309=""),"",IF(F309=H309,1,IF(F309&lt;H309,0,IF(F309-H309&lt;10,2,IF(F309&gt;H309,3,SE)))))</f>
        <v/>
      </c>
      <c r="Q309" s="45" t="str">
        <f>IF(OR(H309="",F309=""),"",IF(H309=F309,1,IF(H309&lt;F309,0,IF(H309-F309&lt;10,2,IF(H309&gt;F309,3,SE)))))</f>
        <v/>
      </c>
      <c r="T309" s="45"/>
      <c r="U309" s="47"/>
      <c r="V309" s="64"/>
      <c r="W309" s="45"/>
      <c r="X309" s="45"/>
      <c r="Y309" s="45"/>
      <c r="Z309" s="45"/>
      <c r="AA309" s="45"/>
      <c r="AB309" s="45"/>
      <c r="AC309" s="45"/>
    </row>
    <row r="310" spans="3:29">
      <c r="C310" s="45" t="str">
        <f>IF(OR(F310="",H310=""),"",IF(F310=H310,1,IF(F310&lt;H310,0,IF(F310-H310&lt;10,2,IF(F310&gt;H310,3,SE)))))</f>
        <v/>
      </c>
      <c r="D310" s="207" t="str">
        <f>V304</f>
        <v/>
      </c>
      <c r="E310" s="207"/>
      <c r="F310" s="77"/>
      <c r="G310" s="65" t="s">
        <v>17</v>
      </c>
      <c r="H310" s="76"/>
      <c r="I310" s="207" t="str">
        <f>V300</f>
        <v/>
      </c>
      <c r="J310" s="207"/>
      <c r="K310" s="207"/>
      <c r="L310" s="207"/>
      <c r="M310" s="207"/>
      <c r="N310" s="207"/>
      <c r="O310" s="207"/>
      <c r="P310" s="207"/>
      <c r="Q310" s="45" t="str">
        <f>IF(OR(H310="",F310=""),"",IF(H310=F310,1,IF(H310&lt;F310,0,IF(H310-F310&lt;10,2,IF(H310&gt;F310,3,SE)))))</f>
        <v/>
      </c>
      <c r="U310" s="47"/>
      <c r="V310" s="64"/>
      <c r="W310" s="45"/>
      <c r="X310" s="45"/>
      <c r="Y310" s="45"/>
      <c r="Z310" s="45"/>
      <c r="AA310" s="45"/>
      <c r="AB310" s="45"/>
      <c r="AC310" s="45"/>
    </row>
    <row r="311" spans="3:29">
      <c r="C311" s="45" t="str">
        <f>IF(OR(F311="",H311=""),"",IF(F311=H311,1,IF(F311&lt;H311,0,IF(F311-H311&lt;10,2,IF(F311&gt;H311,3,SE)))))</f>
        <v/>
      </c>
      <c r="D311" s="207" t="str">
        <f>V303</f>
        <v/>
      </c>
      <c r="E311" s="207"/>
      <c r="F311" s="77"/>
      <c r="G311" s="65" t="s">
        <v>17</v>
      </c>
      <c r="H311" s="76"/>
      <c r="I311" s="207" t="str">
        <f>V299</f>
        <v/>
      </c>
      <c r="J311" s="207"/>
      <c r="K311" s="207"/>
      <c r="L311" s="207"/>
      <c r="M311" s="207"/>
      <c r="N311" s="207"/>
      <c r="O311" s="207"/>
      <c r="P311" s="207"/>
      <c r="Q311" s="45" t="str">
        <f>IF(OR(H311="",F311=""),"",IF(H311=F311,1,IF(H311&lt;F311,0,IF(H311-F311&lt;10,2,IF(H311&gt;F311,3,SE)))))</f>
        <v/>
      </c>
      <c r="U311" s="47"/>
      <c r="V311" s="64"/>
      <c r="W311" s="45"/>
      <c r="X311" s="45"/>
      <c r="Y311" s="45"/>
      <c r="Z311" s="45"/>
      <c r="AA311" s="45"/>
      <c r="AB311" s="45"/>
      <c r="AC311" s="45"/>
    </row>
    <row r="312" spans="3:29">
      <c r="C312" s="45" t="str">
        <f>IF(OR(F312="",H312=""),"",IF(F312=H312,1,IF(F312&lt;H312,0,IF(F312-H312&lt;10,2,IF(F312&gt;H312,3,SE)))))</f>
        <v/>
      </c>
      <c r="D312" s="207" t="str">
        <f>V302</f>
        <v/>
      </c>
      <c r="E312" s="207"/>
      <c r="F312" s="76"/>
      <c r="G312" s="65" t="s">
        <v>17</v>
      </c>
      <c r="H312" s="77"/>
      <c r="I312" s="207" t="str">
        <f>V298</f>
        <v/>
      </c>
      <c r="J312" s="207"/>
      <c r="K312" s="207"/>
      <c r="L312" s="207"/>
      <c r="M312" s="207"/>
      <c r="N312" s="207"/>
      <c r="O312" s="207"/>
      <c r="P312" s="207"/>
      <c r="Q312" s="45" t="str">
        <f>IF(OR(H312="",F312=""),"",IF(H312=F312,1,IF(H312&lt;F312,0,IF(H312-F312&lt;10,2,IF(H312&gt;F312,3,SE)))))</f>
        <v/>
      </c>
      <c r="U312" s="47"/>
      <c r="V312" s="64"/>
      <c r="W312" s="45"/>
      <c r="X312" s="45"/>
      <c r="Y312" s="45"/>
      <c r="Z312" s="45"/>
      <c r="AA312" s="45"/>
      <c r="AB312" s="45"/>
      <c r="AC312" s="45"/>
    </row>
    <row r="313" spans="3:29">
      <c r="C313" s="45" t="str">
        <f>IF(OR(F313="",H313=""),"",IF(F313=H313,1,IF(F313&lt;H313,0,IF(F313-H313&lt;10,2,IF(F313&gt;H313,3,SE)))))</f>
        <v/>
      </c>
      <c r="D313" s="207" t="str">
        <f>V301</f>
        <v/>
      </c>
      <c r="E313" s="207"/>
      <c r="F313" s="77"/>
      <c r="G313" s="65" t="s">
        <v>17</v>
      </c>
      <c r="H313" s="76"/>
      <c r="I313" s="207" t="str">
        <f>V297</f>
        <v/>
      </c>
      <c r="J313" s="207"/>
      <c r="K313" s="207"/>
      <c r="L313" s="207"/>
      <c r="M313" s="207"/>
      <c r="N313" s="207"/>
      <c r="O313" s="207"/>
      <c r="P313" s="207"/>
      <c r="Q313" s="45" t="str">
        <f>IF(OR(H313="",F313=""),"",IF(H313=F313,1,IF(H313&lt;F313,0,IF(H313-F313&lt;10,2,IF(H313&gt;F313,3,SE)))))</f>
        <v/>
      </c>
      <c r="U313" s="47"/>
      <c r="V313" s="64"/>
      <c r="W313" s="45"/>
      <c r="X313" s="45"/>
      <c r="Y313" s="45"/>
      <c r="Z313" s="45"/>
      <c r="AA313" s="45"/>
      <c r="AB313" s="45"/>
      <c r="AC313" s="45"/>
    </row>
    <row r="314" spans="3:29" ht="15.75" thickBot="1">
      <c r="C314" s="45" t="str">
        <f>IF(OR(F314="",H314=""),"",IF(F314=H314,1,IF(F314&lt;H314,0,IF(F314-H314&lt;10,2,IF(F314&gt;H314,3,SE)))))</f>
        <v/>
      </c>
      <c r="Q314" s="45" t="str">
        <f>IF(OR(H314="",F314=""),"",IF(H314=F314,1,IF(H314&lt;F314,0,IF(H314-F314&lt;10,2,IF(H314&gt;F314,3,SE)))))</f>
        <v/>
      </c>
      <c r="U314" s="47"/>
      <c r="V314" s="64"/>
      <c r="W314" s="45"/>
      <c r="X314" s="45"/>
      <c r="Y314" s="45"/>
      <c r="Z314" s="45"/>
      <c r="AA314" s="45"/>
      <c r="AB314" s="45"/>
      <c r="AC314" s="45"/>
    </row>
    <row r="315" spans="3:29">
      <c r="C315" s="45" t="str">
        <f>IF(OR(F315="",H315=""),"",IF(F315=H315,1,IF(F315&lt;H315,0,IF(F315-H315&lt;10,2,IF(F315&gt;H315,3,SE)))))</f>
        <v/>
      </c>
      <c r="D315" s="217" t="s">
        <v>135</v>
      </c>
      <c r="E315" s="218"/>
      <c r="F315" s="218"/>
      <c r="G315" s="218"/>
      <c r="H315" s="218"/>
      <c r="I315" s="218"/>
      <c r="J315" s="218"/>
      <c r="K315" s="218"/>
      <c r="L315" s="218"/>
      <c r="M315" s="218"/>
      <c r="N315" s="218"/>
      <c r="O315" s="218"/>
      <c r="P315" s="219"/>
      <c r="Q315" s="45" t="str">
        <f>IF(OR(H315="",F315=""),"",IF(H315=F315,1,IF(H315&lt;F315,0,IF(H315-F315&lt;10,2,IF(H315&gt;F315,3,SE)))))</f>
        <v/>
      </c>
      <c r="U315" s="47"/>
      <c r="V315" s="64"/>
      <c r="W315" s="45"/>
      <c r="X315" s="45"/>
      <c r="Y315" s="45"/>
      <c r="Z315" s="45"/>
      <c r="AA315" s="45"/>
      <c r="AB315" s="45"/>
      <c r="AC315" s="45"/>
    </row>
    <row r="316" spans="3:29" ht="15.75" thickBot="1">
      <c r="C316" s="45" t="str">
        <f>IF(OR(F316="",H316=""),"",IF(F316=H316,1,IF(F316&lt;H316,0,IF(F316-H316&lt;10,2,IF(F316&gt;H316,3,SE)))))</f>
        <v/>
      </c>
      <c r="D316" s="220"/>
      <c r="E316" s="221"/>
      <c r="F316" s="221"/>
      <c r="G316" s="221"/>
      <c r="H316" s="221"/>
      <c r="I316" s="221"/>
      <c r="J316" s="221"/>
      <c r="K316" s="221"/>
      <c r="L316" s="221"/>
      <c r="M316" s="221"/>
      <c r="N316" s="221"/>
      <c r="O316" s="221"/>
      <c r="P316" s="222"/>
      <c r="Q316" s="45" t="str">
        <f>IF(OR(H316="",F316=""),"",IF(H316=F316,1,IF(H316&lt;F316,0,IF(H316-F316&lt;10,2,IF(H316&gt;F316,3,SE)))))</f>
        <v/>
      </c>
      <c r="U316" s="45"/>
      <c r="V316" s="45"/>
      <c r="W316" s="45"/>
      <c r="X316" s="45"/>
      <c r="Y316" s="45"/>
      <c r="Z316" s="45"/>
      <c r="AA316" s="45"/>
      <c r="AB316" s="45"/>
      <c r="AC316" s="45"/>
    </row>
    <row r="317" spans="3:29">
      <c r="C317" s="45" t="str">
        <f>IF(OR(F317="",H317=""),"",IF(F317=H317,1,IF(F317&lt;H317,0,IF(F317-H317&lt;10,2,IF(F317&gt;H317,3,SE)))))</f>
        <v/>
      </c>
      <c r="Q317" s="45" t="str">
        <f>IF(OR(H317="",F317=""),"",IF(H317=F317,1,IF(H317&lt;F317,0,IF(H317-F317&lt;10,2,IF(H317&gt;F317,3,SE)))))</f>
        <v/>
      </c>
      <c r="U317" s="45"/>
      <c r="V317" s="45"/>
      <c r="W317" s="45"/>
      <c r="X317" s="45"/>
      <c r="Y317" s="71"/>
      <c r="Z317" s="71"/>
      <c r="AA317" s="45"/>
      <c r="AB317" s="45"/>
      <c r="AC317" s="45"/>
    </row>
    <row r="318" spans="3:29">
      <c r="C318" s="45" t="str">
        <f>IF(OR(F318="",H318=""),"",IF(F318=H318,1,IF(F318&lt;H318,0,IF(F318-H318&lt;10,2,IF(F318&gt;H318,3,SE)))))</f>
        <v/>
      </c>
      <c r="D318" s="207" t="str">
        <f>V304</f>
        <v/>
      </c>
      <c r="E318" s="207"/>
      <c r="F318" s="76"/>
      <c r="G318" s="58" t="s">
        <v>17</v>
      </c>
      <c r="H318" s="77"/>
      <c r="I318" s="207" t="str">
        <f>V297</f>
        <v/>
      </c>
      <c r="J318" s="207"/>
      <c r="K318" s="207"/>
      <c r="L318" s="207"/>
      <c r="M318" s="207"/>
      <c r="N318" s="207"/>
      <c r="O318" s="207"/>
      <c r="P318" s="207"/>
      <c r="Q318" s="45" t="str">
        <f>IF(OR(H318="",F318=""),"",IF(H318=F318,1,IF(H318&lt;F318,0,IF(H318-F318&lt;10,2,IF(H318&gt;F318,3,SE)))))</f>
        <v/>
      </c>
      <c r="U318" s="45"/>
      <c r="V318" s="45"/>
      <c r="W318" s="45"/>
      <c r="X318" s="45"/>
      <c r="Y318" s="45"/>
      <c r="Z318" s="45"/>
      <c r="AA318" s="45"/>
      <c r="AB318" s="45"/>
      <c r="AC318" s="45"/>
    </row>
    <row r="319" spans="3:29">
      <c r="C319" s="45" t="str">
        <f>IF(OR(F319="",H319=""),"",IF(F319=H319,1,IF(F319&lt;H319,0,IF(F319-H319&lt;10,2,IF(F319&gt;H319,3,SE)))))</f>
        <v/>
      </c>
      <c r="D319" s="207" t="str">
        <f>V303</f>
        <v/>
      </c>
      <c r="E319" s="207"/>
      <c r="F319" s="76"/>
      <c r="G319" s="58" t="s">
        <v>17</v>
      </c>
      <c r="H319" s="77"/>
      <c r="I319" s="207" t="str">
        <f>V298</f>
        <v/>
      </c>
      <c r="J319" s="207"/>
      <c r="K319" s="207"/>
      <c r="L319" s="207"/>
      <c r="M319" s="207"/>
      <c r="N319" s="207"/>
      <c r="O319" s="207"/>
      <c r="P319" s="207"/>
      <c r="Q319" s="45" t="str">
        <f>IF(OR(H319="",F319=""),"",IF(H319=F319,1,IF(H319&lt;F319,0,IF(H319-F319&lt;10,2,IF(H319&gt;F319,3,SE)))))</f>
        <v/>
      </c>
      <c r="U319" s="45"/>
      <c r="V319" s="45"/>
      <c r="W319" s="45"/>
      <c r="X319" s="45"/>
      <c r="Y319" s="45"/>
      <c r="Z319" s="45"/>
      <c r="AA319" s="45"/>
      <c r="AB319" s="45"/>
      <c r="AC319" s="45"/>
    </row>
    <row r="320" spans="3:29">
      <c r="C320" s="45" t="str">
        <f>IF(OR(F320="",H320=""),"",IF(F320=H320,1,IF(F320&lt;H320,0,IF(F320-H320&lt;10,2,IF(F320&gt;H320,3,SE)))))</f>
        <v/>
      </c>
      <c r="D320" s="207" t="str">
        <f>V302</f>
        <v/>
      </c>
      <c r="E320" s="207"/>
      <c r="F320" s="76"/>
      <c r="G320" s="58" t="s">
        <v>17</v>
      </c>
      <c r="H320" s="77"/>
      <c r="I320" s="207" t="str">
        <f>V299</f>
        <v/>
      </c>
      <c r="J320" s="207"/>
      <c r="K320" s="207"/>
      <c r="L320" s="207"/>
      <c r="M320" s="207"/>
      <c r="N320" s="207"/>
      <c r="O320" s="207"/>
      <c r="P320" s="207"/>
      <c r="Q320" s="45" t="str">
        <f>IF(OR(H320="",F320=""),"",IF(H320=F320,1,IF(H320&lt;F320,0,IF(H320-F320&lt;10,2,IF(H320&gt;F320,3,SE)))))</f>
        <v/>
      </c>
      <c r="U320" s="45"/>
      <c r="V320" s="45"/>
      <c r="W320" s="45"/>
      <c r="X320" s="45"/>
      <c r="Y320" s="45"/>
      <c r="Z320" s="45"/>
      <c r="AA320" s="45"/>
      <c r="AB320" s="45"/>
      <c r="AC320" s="45"/>
    </row>
    <row r="321" spans="3:29">
      <c r="C321" s="45" t="str">
        <f>IF(OR(F321="",H321=""),"",IF(F321=H321,1,IF(F321&lt;H321,0,IF(F321-H321&lt;10,2,IF(F321&gt;H321,3,SE)))))</f>
        <v/>
      </c>
      <c r="D321" s="207" t="str">
        <f>V301</f>
        <v/>
      </c>
      <c r="E321" s="207"/>
      <c r="F321" s="76"/>
      <c r="G321" s="58" t="s">
        <v>17</v>
      </c>
      <c r="H321" s="77"/>
      <c r="I321" s="207" t="str">
        <f>V300</f>
        <v/>
      </c>
      <c r="J321" s="207"/>
      <c r="K321" s="207"/>
      <c r="L321" s="207"/>
      <c r="M321" s="207"/>
      <c r="N321" s="207"/>
      <c r="O321" s="207"/>
      <c r="P321" s="207"/>
      <c r="Q321" s="45" t="str">
        <f>IF(OR(H321="",F321=""),"",IF(H321=F321,1,IF(H321&lt;F321,0,IF(H321-F321&lt;10,2,IF(H321&gt;F321,3,SE)))))</f>
        <v/>
      </c>
      <c r="U321" s="45"/>
      <c r="V321" s="45"/>
      <c r="W321" s="45"/>
      <c r="X321" s="45"/>
      <c r="Y321" s="45"/>
      <c r="Z321" s="45"/>
      <c r="AA321" s="45"/>
      <c r="AB321" s="45"/>
      <c r="AC321" s="45"/>
    </row>
    <row r="322" spans="3:29" ht="15.75" thickBot="1">
      <c r="C322" s="45" t="str">
        <f>IF(OR(F322="",H322=""),"",IF(F322=H322,1,IF(F322&lt;H322,0,IF(F322-H322&lt;10,2,IF(F322&gt;H322,3,SE)))))</f>
        <v/>
      </c>
      <c r="Q322" s="45" t="str">
        <f>IF(OR(H322="",F322=""),"",IF(H322=F322,1,IF(H322&lt;F322,0,IF(H322-F322&lt;10,2,IF(H322&gt;F322,3,SE)))))</f>
        <v/>
      </c>
      <c r="U322" s="45"/>
      <c r="V322" s="45"/>
      <c r="W322" s="45"/>
      <c r="X322" s="45"/>
      <c r="Y322" s="45"/>
      <c r="Z322" s="45"/>
      <c r="AA322" s="45"/>
      <c r="AB322" s="45"/>
      <c r="AC322" s="45"/>
    </row>
    <row r="323" spans="3:29">
      <c r="C323" s="45" t="str">
        <f>IF(OR(F323="",H323=""),"",IF(F323=H323,1,IF(F323&lt;H323,0,IF(F323-H323&lt;10,2,IF(F323&gt;H323,3,SE)))))</f>
        <v/>
      </c>
      <c r="D323" s="217" t="s">
        <v>134</v>
      </c>
      <c r="E323" s="218"/>
      <c r="F323" s="218"/>
      <c r="G323" s="218"/>
      <c r="H323" s="218"/>
      <c r="I323" s="218"/>
      <c r="J323" s="218"/>
      <c r="K323" s="218"/>
      <c r="L323" s="218"/>
      <c r="M323" s="218"/>
      <c r="N323" s="218"/>
      <c r="O323" s="218"/>
      <c r="P323" s="219"/>
      <c r="Q323" s="45" t="str">
        <f>IF(OR(H323="",F323=""),"",IF(H323=F323,1,IF(H323&lt;F323,0,IF(H323-F323&lt;10,2,IF(H323&gt;F323,3,SE)))))</f>
        <v/>
      </c>
      <c r="U323" s="45"/>
      <c r="V323" s="45"/>
      <c r="W323" s="45"/>
      <c r="X323" s="45"/>
      <c r="Y323" s="71"/>
      <c r="Z323" s="71"/>
      <c r="AA323" s="45"/>
      <c r="AB323" s="45"/>
      <c r="AC323" s="45"/>
    </row>
    <row r="324" spans="3:29" ht="15.75" thickBot="1">
      <c r="C324" s="45" t="str">
        <f>IF(OR(F324="",H324=""),"",IF(F324=H324,1,IF(F324&lt;H324,0,IF(F324-H324&lt;10,2,IF(F324&gt;H324,3,SE)))))</f>
        <v/>
      </c>
      <c r="D324" s="220"/>
      <c r="E324" s="221"/>
      <c r="F324" s="221"/>
      <c r="G324" s="221"/>
      <c r="H324" s="221"/>
      <c r="I324" s="221"/>
      <c r="J324" s="221"/>
      <c r="K324" s="221"/>
      <c r="L324" s="221"/>
      <c r="M324" s="221"/>
      <c r="N324" s="221"/>
      <c r="O324" s="221"/>
      <c r="P324" s="222"/>
      <c r="Q324" s="45" t="str">
        <f>IF(OR(H324="",F324=""),"",IF(H324=F324,1,IF(H324&lt;F324,0,IF(H324-F324&lt;10,2,IF(H324&gt;F324,3,SE)))))</f>
        <v/>
      </c>
      <c r="U324" s="45"/>
      <c r="V324" s="45"/>
      <c r="W324" s="45"/>
      <c r="X324" s="45"/>
      <c r="Y324" s="71"/>
      <c r="Z324" s="71"/>
      <c r="AA324" s="45"/>
      <c r="AB324" s="45"/>
      <c r="AC324" s="45"/>
    </row>
    <row r="325" spans="3:29">
      <c r="C325" s="45" t="str">
        <f>IF(OR(F325="",H325=""),"",IF(F325=H325,1,IF(F325&lt;H325,0,IF(F325-H325&lt;10,2,IF(F325&gt;H325,3,SE)))))</f>
        <v/>
      </c>
      <c r="Q325" s="45" t="str">
        <f>IF(OR(H325="",F325=""),"",IF(H325=F325,1,IF(H325&lt;F325,0,IF(H325-F325&lt;10,2,IF(H325&gt;F325,3,SE)))))</f>
        <v/>
      </c>
      <c r="U325" s="45"/>
      <c r="V325" s="45"/>
      <c r="W325" s="45"/>
      <c r="X325" s="45"/>
      <c r="Y325" s="45"/>
      <c r="Z325" s="45"/>
      <c r="AA325" s="45"/>
      <c r="AB325" s="45"/>
      <c r="AC325" s="45"/>
    </row>
    <row r="326" spans="3:29">
      <c r="C326" s="45" t="str">
        <f>IF(OR(F326="",H326=""),"",IF(F326=H326,1,IF(F326&lt;H326,0,IF(F326-H326&lt;10,2,IF(F326&gt;H326,3,SE)))))</f>
        <v/>
      </c>
      <c r="D326" s="207" t="str">
        <f>V304</f>
        <v/>
      </c>
      <c r="E326" s="207"/>
      <c r="F326" s="76"/>
      <c r="G326" s="65" t="s">
        <v>17</v>
      </c>
      <c r="H326" s="77"/>
      <c r="I326" s="207" t="str">
        <f>V298</f>
        <v/>
      </c>
      <c r="J326" s="207"/>
      <c r="K326" s="207"/>
      <c r="L326" s="207"/>
      <c r="M326" s="207"/>
      <c r="N326" s="207"/>
      <c r="O326" s="207"/>
      <c r="P326" s="207"/>
      <c r="Q326" s="45" t="str">
        <f>IF(OR(H326="",F326=""),"",IF(H326=F326,1,IF(H326&lt;F326,0,IF(H326-F326&lt;10,2,IF(H326&gt;F326,3,SE)))))</f>
        <v/>
      </c>
      <c r="U326" s="45"/>
      <c r="V326" s="45"/>
      <c r="W326" s="45"/>
      <c r="X326" s="45"/>
      <c r="Y326" s="45"/>
      <c r="Z326" s="45"/>
      <c r="AA326" s="45"/>
      <c r="AB326" s="45"/>
      <c r="AC326" s="45"/>
    </row>
    <row r="327" spans="3:29">
      <c r="C327" s="45" t="str">
        <f>IF(OR(F327="",H327=""),"",IF(F327=H327,1,IF(F327&lt;H327,0,IF(F327-H327&lt;10,2,IF(F327&gt;H327,3,SE)))))</f>
        <v/>
      </c>
      <c r="D327" s="207" t="str">
        <f>V303</f>
        <v/>
      </c>
      <c r="E327" s="207"/>
      <c r="F327" s="77"/>
      <c r="G327" s="65" t="s">
        <v>17</v>
      </c>
      <c r="H327" s="76"/>
      <c r="I327" s="207" t="str">
        <f>V297</f>
        <v/>
      </c>
      <c r="J327" s="207"/>
      <c r="K327" s="207"/>
      <c r="L327" s="207"/>
      <c r="M327" s="207"/>
      <c r="N327" s="207"/>
      <c r="O327" s="207"/>
      <c r="P327" s="207"/>
      <c r="Q327" s="45" t="str">
        <f>IF(OR(H327="",F327=""),"",IF(H327=F327,1,IF(H327&lt;F327,0,IF(H327-F327&lt;10,2,IF(H327&gt;F327,3,SE)))))</f>
        <v/>
      </c>
      <c r="U327" s="45"/>
      <c r="V327" s="45"/>
      <c r="W327" s="45"/>
      <c r="X327" s="45"/>
      <c r="Y327" s="45"/>
      <c r="Z327" s="45"/>
      <c r="AA327" s="45"/>
      <c r="AB327" s="45"/>
      <c r="AC327" s="45"/>
    </row>
    <row r="328" spans="3:29">
      <c r="C328" s="45" t="str">
        <f>IF(OR(F328="",H328=""),"",IF(F328=H328,1,IF(F328&lt;H328,0,IF(F328-H328&lt;10,2,IF(F328&gt;H328,3,SE)))))</f>
        <v/>
      </c>
      <c r="D328" s="207" t="str">
        <f>V302</f>
        <v/>
      </c>
      <c r="E328" s="207"/>
      <c r="F328" s="77"/>
      <c r="G328" s="65" t="s">
        <v>17</v>
      </c>
      <c r="H328" s="76"/>
      <c r="I328" s="207" t="str">
        <f>V300</f>
        <v/>
      </c>
      <c r="J328" s="207"/>
      <c r="K328" s="207"/>
      <c r="L328" s="207"/>
      <c r="M328" s="207"/>
      <c r="N328" s="207"/>
      <c r="O328" s="207"/>
      <c r="P328" s="207"/>
      <c r="Q328" s="45" t="str">
        <f>IF(OR(H328="",F328=""),"",IF(H328=F328,1,IF(H328&lt;F328,0,IF(H328-F328&lt;10,2,IF(H328&gt;F328,3,SE)))))</f>
        <v/>
      </c>
      <c r="U328" s="45"/>
      <c r="V328" s="45"/>
      <c r="W328" s="45"/>
      <c r="X328" s="45"/>
      <c r="Y328" s="45"/>
      <c r="Z328" s="45"/>
      <c r="AA328" s="45"/>
      <c r="AB328" s="45"/>
      <c r="AC328" s="45"/>
    </row>
    <row r="329" spans="3:29">
      <c r="C329" s="45" t="str">
        <f>IF(OR(F329="",H329=""),"",IF(F329=H329,1,IF(F329&lt;H329,0,IF(F329-H329&lt;10,2,IF(F329&gt;H329,3,SE)))))</f>
        <v/>
      </c>
      <c r="D329" s="207" t="str">
        <f>V301</f>
        <v/>
      </c>
      <c r="E329" s="207"/>
      <c r="F329" s="77"/>
      <c r="G329" s="65" t="s">
        <v>17</v>
      </c>
      <c r="H329" s="76"/>
      <c r="I329" s="207" t="str">
        <f>V299</f>
        <v/>
      </c>
      <c r="J329" s="207"/>
      <c r="K329" s="207"/>
      <c r="L329" s="207"/>
      <c r="M329" s="207"/>
      <c r="N329" s="207"/>
      <c r="O329" s="207"/>
      <c r="P329" s="207"/>
      <c r="Q329" s="45" t="str">
        <f>IF(OR(H329="",F329=""),"",IF(H329=F329,1,IF(H329&lt;F329,0,IF(H329-F329&lt;10,2,IF(H329&gt;F329,3,SE)))))</f>
        <v/>
      </c>
      <c r="U329" s="45"/>
      <c r="V329" s="45"/>
      <c r="W329" s="45"/>
      <c r="X329" s="45"/>
      <c r="Y329" s="45"/>
      <c r="Z329" s="45"/>
      <c r="AA329" s="45"/>
      <c r="AB329" s="45"/>
      <c r="AC329" s="45"/>
    </row>
    <row r="330" spans="3:29" ht="15.75" thickBot="1">
      <c r="C330" s="45" t="str">
        <f>IF(OR(F330="",H330=""),"",IF(F330=H330,1,IF(F330&lt;H330,0,IF(F330-H330&lt;10,2,IF(F330&gt;H330,3,SE)))))</f>
        <v/>
      </c>
      <c r="Q330" s="45" t="str">
        <f>IF(OR(H330="",F330=""),"",IF(H330=F330,1,IF(H330&lt;F330,0,IF(H330-F330&lt;10,2,IF(H330&gt;F330,3,SE)))))</f>
        <v/>
      </c>
      <c r="U330" s="45"/>
      <c r="V330" s="45"/>
      <c r="W330" s="45"/>
      <c r="X330" s="45"/>
      <c r="Y330" s="45"/>
      <c r="Z330" s="45"/>
      <c r="AA330" s="45"/>
      <c r="AB330" s="45"/>
      <c r="AC330" s="45"/>
    </row>
    <row r="331" spans="3:29">
      <c r="C331" s="45" t="str">
        <f>IF(OR(F331="",H331=""),"",IF(F331=H331,1,IF(F331&lt;H331,0,IF(F331-H331&lt;10,2,IF(F331&gt;H331,3,SE)))))</f>
        <v/>
      </c>
      <c r="D331" s="217" t="s">
        <v>136</v>
      </c>
      <c r="E331" s="218"/>
      <c r="F331" s="218"/>
      <c r="G331" s="218"/>
      <c r="H331" s="218"/>
      <c r="I331" s="218"/>
      <c r="J331" s="218"/>
      <c r="K331" s="218"/>
      <c r="L331" s="218"/>
      <c r="M331" s="218"/>
      <c r="N331" s="218"/>
      <c r="O331" s="218"/>
      <c r="P331" s="219"/>
      <c r="Q331" s="45" t="str">
        <f>IF(OR(H331="",F331=""),"",IF(H331=F331,1,IF(H331&lt;F331,0,IF(H331-F331&lt;10,2,IF(H331&gt;F331,3,SE)))))</f>
        <v/>
      </c>
      <c r="U331" s="45"/>
      <c r="V331" s="45"/>
      <c r="W331" s="45"/>
      <c r="X331" s="45"/>
      <c r="Y331" s="45"/>
      <c r="Z331" s="45"/>
      <c r="AA331" s="45"/>
      <c r="AB331" s="45"/>
      <c r="AC331" s="45"/>
    </row>
    <row r="332" spans="3:29" ht="15.75" thickBot="1">
      <c r="C332" s="45" t="str">
        <f>IF(OR(F332="",H332=""),"",IF(F332=H332,1,IF(F332&lt;H332,0,IF(F332-H332&lt;10,2,IF(F332&gt;H332,3,SE)))))</f>
        <v/>
      </c>
      <c r="D332" s="220"/>
      <c r="E332" s="221"/>
      <c r="F332" s="221"/>
      <c r="G332" s="221"/>
      <c r="H332" s="221"/>
      <c r="I332" s="221"/>
      <c r="J332" s="221"/>
      <c r="K332" s="221"/>
      <c r="L332" s="221"/>
      <c r="M332" s="221"/>
      <c r="N332" s="221"/>
      <c r="O332" s="221"/>
      <c r="P332" s="222"/>
      <c r="Q332" s="45" t="str">
        <f>IF(OR(H332="",F332=""),"",IF(H332=F332,1,IF(H332&lt;F332,0,IF(H332-F332&lt;10,2,IF(H332&gt;F332,3,SE)))))</f>
        <v/>
      </c>
      <c r="U332" s="45"/>
      <c r="V332" s="45"/>
      <c r="W332" s="45"/>
      <c r="X332" s="45"/>
      <c r="Y332" s="71"/>
      <c r="Z332" s="71"/>
      <c r="AA332" s="45"/>
      <c r="AB332" s="45"/>
      <c r="AC332" s="45"/>
    </row>
    <row r="333" spans="3:29">
      <c r="C333" s="45" t="str">
        <f>IF(OR(F333="",H333=""),"",IF(F333=H333,1,IF(F333&lt;H333,0,IF(F333-H333&lt;10,2,IF(F333&gt;H333,3,SE)))))</f>
        <v/>
      </c>
      <c r="Q333" s="45" t="str">
        <f>IF(OR(H333="",F333=""),"",IF(H333=F333,1,IF(H333&lt;F333,0,IF(H333-F333&lt;10,2,IF(H333&gt;F333,3,SE)))))</f>
        <v/>
      </c>
      <c r="U333" s="45"/>
      <c r="V333" s="45"/>
      <c r="W333" s="45"/>
      <c r="X333" s="45"/>
      <c r="Y333" s="45"/>
      <c r="Z333" s="45"/>
      <c r="AA333" s="45"/>
      <c r="AB333" s="45"/>
      <c r="AC333" s="45"/>
    </row>
    <row r="334" spans="3:29">
      <c r="C334" s="45" t="str">
        <f>IF(OR(F334="",H334=""),"",IF(F334=H334,1,IF(F334&lt;H334,0,IF(F334-H334&lt;10,2,IF(F334&gt;H334,3,SE)))))</f>
        <v/>
      </c>
      <c r="D334" s="207" t="str">
        <f>V304</f>
        <v/>
      </c>
      <c r="E334" s="207"/>
      <c r="F334" s="77"/>
      <c r="G334" s="65" t="s">
        <v>17</v>
      </c>
      <c r="H334" s="76"/>
      <c r="I334" s="207" t="str">
        <f>V299</f>
        <v/>
      </c>
      <c r="J334" s="207"/>
      <c r="K334" s="207"/>
      <c r="L334" s="207"/>
      <c r="M334" s="207"/>
      <c r="N334" s="207"/>
      <c r="O334" s="207"/>
      <c r="P334" s="207"/>
      <c r="Q334" s="45" t="str">
        <f>IF(OR(H334="",F334=""),"",IF(H334=F334,1,IF(H334&lt;F334,0,IF(H334-F334&lt;10,2,IF(H334&gt;F334,3,SE)))))</f>
        <v/>
      </c>
      <c r="U334" s="45"/>
      <c r="V334" s="45"/>
      <c r="W334" s="45"/>
      <c r="X334" s="45"/>
      <c r="Y334" s="45"/>
      <c r="Z334" s="45"/>
      <c r="AA334" s="45"/>
      <c r="AB334" s="45"/>
      <c r="AC334" s="45"/>
    </row>
    <row r="335" spans="3:29">
      <c r="C335" s="45" t="str">
        <f>IF(OR(F335="",H335=""),"",IF(F335=H335,1,IF(F335&lt;H335,0,IF(F335-H335&lt;10,2,IF(F335&gt;H335,3,SE)))))</f>
        <v/>
      </c>
      <c r="D335" s="207" t="str">
        <f>V303</f>
        <v/>
      </c>
      <c r="E335" s="207"/>
      <c r="F335" s="76"/>
      <c r="G335" s="65" t="s">
        <v>17</v>
      </c>
      <c r="H335" s="77"/>
      <c r="I335" s="207" t="str">
        <f>V300</f>
        <v/>
      </c>
      <c r="J335" s="207"/>
      <c r="K335" s="207"/>
      <c r="L335" s="207"/>
      <c r="M335" s="207"/>
      <c r="N335" s="207"/>
      <c r="O335" s="207"/>
      <c r="P335" s="207"/>
      <c r="Q335" s="45" t="str">
        <f>IF(OR(H335="",F335=""),"",IF(H335=F335,1,IF(H335&lt;F335,0,IF(H335-F335&lt;10,2,IF(H335&gt;F335,3,SE)))))</f>
        <v/>
      </c>
      <c r="U335" s="45"/>
      <c r="V335" s="45"/>
      <c r="W335" s="45"/>
      <c r="X335" s="45"/>
      <c r="Y335" s="45"/>
      <c r="Z335" s="45"/>
      <c r="AA335" s="45"/>
      <c r="AB335" s="45"/>
      <c r="AC335" s="45"/>
    </row>
    <row r="336" spans="3:29">
      <c r="C336" s="45" t="str">
        <f>IF(OR(F336="",H336=""),"",IF(F336=H336,1,IF(F336&lt;H336,0,IF(F336-H336&lt;10,2,IF(F336&gt;H336,3,SE)))))</f>
        <v/>
      </c>
      <c r="D336" s="207" t="str">
        <f>V302</f>
        <v/>
      </c>
      <c r="E336" s="207"/>
      <c r="F336" s="77"/>
      <c r="G336" s="65" t="s">
        <v>17</v>
      </c>
      <c r="H336" s="76"/>
      <c r="I336" s="207" t="str">
        <f>V297</f>
        <v/>
      </c>
      <c r="J336" s="207"/>
      <c r="K336" s="207"/>
      <c r="L336" s="207"/>
      <c r="M336" s="207"/>
      <c r="N336" s="207"/>
      <c r="O336" s="207"/>
      <c r="P336" s="207"/>
      <c r="Q336" s="45" t="str">
        <f>IF(OR(H336="",F336=""),"",IF(H336=F336,1,IF(H336&lt;F336,0,IF(H336-F336&lt;10,2,IF(H336&gt;F336,3,SE)))))</f>
        <v/>
      </c>
      <c r="U336" s="45"/>
      <c r="V336" s="45"/>
      <c r="W336" s="45"/>
      <c r="X336" s="45"/>
      <c r="Y336" s="45"/>
      <c r="Z336" s="45"/>
      <c r="AA336" s="45"/>
      <c r="AB336" s="45"/>
      <c r="AC336" s="45"/>
    </row>
    <row r="337" spans="3:29">
      <c r="C337" s="45" t="str">
        <f>IF(OR(F337="",H337=""),"",IF(F337=H337,1,IF(F337&lt;H337,0,IF(F337-H337&lt;10,2,IF(F337&gt;H337,3,SE)))))</f>
        <v/>
      </c>
      <c r="D337" s="207" t="str">
        <f>V301</f>
        <v/>
      </c>
      <c r="E337" s="207"/>
      <c r="F337" s="76"/>
      <c r="G337" s="65" t="s">
        <v>17</v>
      </c>
      <c r="H337" s="77"/>
      <c r="I337" s="207" t="str">
        <f>V298</f>
        <v/>
      </c>
      <c r="J337" s="207"/>
      <c r="K337" s="207"/>
      <c r="L337" s="207"/>
      <c r="M337" s="207"/>
      <c r="N337" s="207"/>
      <c r="O337" s="207"/>
      <c r="P337" s="207"/>
      <c r="Q337" s="45" t="str">
        <f>IF(OR(H337="",F337=""),"",IF(H337=F337,1,IF(H337&lt;F337,0,IF(H337-F337&lt;10,2,IF(H337&gt;F337,3,SE)))))</f>
        <v/>
      </c>
      <c r="U337" s="45"/>
      <c r="V337" s="45"/>
      <c r="W337" s="45"/>
      <c r="X337" s="45"/>
      <c r="Y337" s="45"/>
      <c r="Z337" s="45"/>
      <c r="AA337" s="45"/>
      <c r="AB337" s="45"/>
      <c r="AC337" s="45"/>
    </row>
    <row r="338" spans="3:29" ht="15.75" thickBot="1">
      <c r="C338" s="45" t="str">
        <f>IF(OR(F338="",H338=""),"",IF(F338=H338,1,IF(F338&lt;H338,0,IF(F338-H338&lt;10,2,IF(F338&gt;H338,3,SE)))))</f>
        <v/>
      </c>
      <c r="Q338" s="45" t="str">
        <f>IF(OR(H338="",F338=""),"",IF(H338=F338,1,IF(H338&lt;F338,0,IF(H338-F338&lt;10,2,IF(H338&gt;F338,3,SE)))))</f>
        <v/>
      </c>
      <c r="U338" s="45"/>
      <c r="V338" s="45"/>
      <c r="W338" s="45"/>
      <c r="X338" s="45"/>
      <c r="Y338" s="45"/>
      <c r="Z338" s="45"/>
      <c r="AA338" s="45"/>
      <c r="AB338" s="45"/>
      <c r="AC338" s="45"/>
    </row>
    <row r="339" spans="3:29">
      <c r="C339" s="45" t="str">
        <f>IF(OR(F339="",H339=""),"",IF(F339=H339,1,IF(F339&lt;H339,0,IF(F339-H339&lt;10,2,IF(F339&gt;H339,3,SE)))))</f>
        <v/>
      </c>
      <c r="D339" s="217" t="s">
        <v>137</v>
      </c>
      <c r="E339" s="218"/>
      <c r="F339" s="218"/>
      <c r="G339" s="218"/>
      <c r="H339" s="218"/>
      <c r="I339" s="218"/>
      <c r="J339" s="218"/>
      <c r="K339" s="218"/>
      <c r="L339" s="218"/>
      <c r="M339" s="218"/>
      <c r="N339" s="218"/>
      <c r="O339" s="218"/>
      <c r="P339" s="219"/>
      <c r="Q339" s="45" t="str">
        <f>IF(OR(H339="",F339=""),"",IF(H339=F339,1,IF(H339&lt;F339,0,IF(H339-F339&lt;10,2,IF(H339&gt;F339,3,SE)))))</f>
        <v/>
      </c>
      <c r="U339" s="45"/>
      <c r="V339" s="45"/>
      <c r="W339" s="45"/>
      <c r="X339" s="45"/>
      <c r="Y339" s="71"/>
      <c r="Z339" s="71"/>
      <c r="AA339" s="45"/>
      <c r="AB339" s="45"/>
      <c r="AC339" s="45"/>
    </row>
    <row r="340" spans="3:29" ht="15.75" thickBot="1">
      <c r="C340" s="45" t="str">
        <f>IF(OR(F340="",H340=""),"",IF(F340=H340,1,IF(F340&lt;H340,0,IF(F340-H340&lt;10,2,IF(F340&gt;H340,3,SE)))))</f>
        <v/>
      </c>
      <c r="D340" s="220"/>
      <c r="E340" s="221"/>
      <c r="F340" s="221"/>
      <c r="G340" s="221"/>
      <c r="H340" s="221"/>
      <c r="I340" s="221"/>
      <c r="J340" s="221"/>
      <c r="K340" s="221"/>
      <c r="L340" s="221"/>
      <c r="M340" s="221"/>
      <c r="N340" s="221"/>
      <c r="O340" s="221"/>
      <c r="P340" s="222"/>
      <c r="Q340" s="45" t="str">
        <f>IF(OR(H340="",F340=""),"",IF(H340=F340,1,IF(H340&lt;F340,0,IF(H340-F340&lt;10,2,IF(H340&gt;F340,3,SE)))))</f>
        <v/>
      </c>
      <c r="U340" s="45"/>
      <c r="V340" s="45"/>
      <c r="W340" s="45"/>
      <c r="X340" s="45"/>
      <c r="Y340" s="45"/>
      <c r="Z340" s="45"/>
      <c r="AA340" s="45"/>
      <c r="AB340" s="45"/>
      <c r="AC340" s="45"/>
    </row>
    <row r="341" spans="3:29">
      <c r="C341" s="45" t="str">
        <f>IF(OR(F341="",H341=""),"",IF(F341=H341,1,IF(F341&lt;H341,0,IF(F341-H341&lt;10,2,IF(F341&gt;H341,3,SE)))))</f>
        <v/>
      </c>
      <c r="Q341" s="45" t="str">
        <f>IF(OR(H341="",F341=""),"",IF(H341=F341,1,IF(H341&lt;F341,0,IF(H341-F341&lt;10,2,IF(H341&gt;F341,3,SE)))))</f>
        <v/>
      </c>
      <c r="U341" s="45"/>
      <c r="V341" s="45"/>
      <c r="W341" s="45"/>
      <c r="X341" s="45"/>
      <c r="Y341" s="45"/>
      <c r="Z341" s="45"/>
      <c r="AA341" s="45"/>
      <c r="AB341" s="45"/>
      <c r="AC341" s="45"/>
    </row>
    <row r="342" spans="3:29">
      <c r="C342" s="45" t="str">
        <f>IF(OR(F342="",H342=""),"",IF(F342=H342,1,IF(F342&lt;H342,0,IF(F342-H342&lt;10,2,IF(F342&gt;H342,3,SE)))))</f>
        <v/>
      </c>
      <c r="D342" s="207" t="str">
        <f>V304</f>
        <v/>
      </c>
      <c r="E342" s="207"/>
      <c r="F342" s="77"/>
      <c r="G342" s="65" t="s">
        <v>17</v>
      </c>
      <c r="H342" s="76"/>
      <c r="I342" s="207" t="str">
        <f>V301</f>
        <v/>
      </c>
      <c r="J342" s="207"/>
      <c r="K342" s="207"/>
      <c r="L342" s="207"/>
      <c r="M342" s="207"/>
      <c r="N342" s="207"/>
      <c r="O342" s="207"/>
      <c r="P342" s="207"/>
      <c r="Q342" s="45" t="str">
        <f>IF(OR(H342="",F342=""),"",IF(H342=F342,1,IF(H342&lt;F342,0,IF(H342-F342&lt;10,2,IF(H342&gt;F342,3,SE)))))</f>
        <v/>
      </c>
      <c r="U342" s="45"/>
      <c r="V342" s="45"/>
      <c r="W342" s="45"/>
      <c r="X342" s="45"/>
      <c r="Y342" s="45"/>
      <c r="Z342" s="45"/>
      <c r="AA342" s="45"/>
      <c r="AB342" s="45"/>
      <c r="AC342" s="45"/>
    </row>
    <row r="343" spans="3:29">
      <c r="C343" s="45" t="str">
        <f>IF(OR(F343="",H343=""),"",IF(F343=H343,1,IF(F343&lt;H343,0,IF(F343-H343&lt;10,2,IF(F343&gt;H343,3,SE)))))</f>
        <v/>
      </c>
      <c r="D343" s="207" t="str">
        <f>V303</f>
        <v/>
      </c>
      <c r="E343" s="207"/>
      <c r="F343" s="77"/>
      <c r="G343" s="65" t="s">
        <v>17</v>
      </c>
      <c r="H343" s="76"/>
      <c r="I343" s="207" t="str">
        <f>V302</f>
        <v/>
      </c>
      <c r="J343" s="207"/>
      <c r="K343" s="207"/>
      <c r="L343" s="207"/>
      <c r="M343" s="207"/>
      <c r="N343" s="207"/>
      <c r="O343" s="207"/>
      <c r="P343" s="207"/>
      <c r="Q343" s="45" t="str">
        <f>IF(OR(H343="",F343=""),"",IF(H343=F343,1,IF(H343&lt;F343,0,IF(H343-F343&lt;10,2,IF(H343&gt;F343,3,SE)))))</f>
        <v/>
      </c>
      <c r="U343" s="45"/>
      <c r="V343" s="45"/>
      <c r="W343" s="45"/>
      <c r="X343" s="45"/>
      <c r="Y343" s="45"/>
      <c r="Z343" s="45"/>
      <c r="AA343" s="45"/>
      <c r="AB343" s="45"/>
      <c r="AC343" s="45"/>
    </row>
    <row r="344" spans="3:29">
      <c r="C344" s="45" t="str">
        <f>IF(OR(F344="",H344=""),"",IF(F344=H344,1,IF(F344&lt;H344,0,IF(F344-H344&lt;10,2,IF(F344&gt;H344,3,SE)))))</f>
        <v/>
      </c>
      <c r="D344" s="207" t="str">
        <f>V300</f>
        <v/>
      </c>
      <c r="E344" s="207"/>
      <c r="F344" s="77"/>
      <c r="G344" s="65" t="s">
        <v>17</v>
      </c>
      <c r="H344" s="76"/>
      <c r="I344" s="207" t="str">
        <f>V297</f>
        <v/>
      </c>
      <c r="J344" s="207"/>
      <c r="K344" s="207"/>
      <c r="L344" s="207"/>
      <c r="M344" s="207"/>
      <c r="N344" s="207"/>
      <c r="O344" s="207"/>
      <c r="P344" s="207"/>
      <c r="Q344" s="45" t="str">
        <f>IF(OR(H344="",F344=""),"",IF(H344=F344,1,IF(H344&lt;F344,0,IF(H344-F344&lt;10,2,IF(H344&gt;F344,3,SE)))))</f>
        <v/>
      </c>
      <c r="U344" s="45"/>
      <c r="V344" s="45"/>
      <c r="W344" s="45"/>
      <c r="X344" s="45"/>
      <c r="Y344" s="45"/>
      <c r="Z344" s="45"/>
      <c r="AA344" s="45"/>
      <c r="AB344" s="45"/>
      <c r="AC344" s="45"/>
    </row>
    <row r="345" spans="3:29">
      <c r="C345" s="45" t="str">
        <f>IF(OR(F345="",H345=""),"",IF(F345=H345,1,IF(F345&lt;H345,0,IF(F345-H345&lt;10,2,IF(F345&gt;H345,3,SE)))))</f>
        <v/>
      </c>
      <c r="D345" s="207" t="str">
        <f>V299</f>
        <v/>
      </c>
      <c r="E345" s="207"/>
      <c r="F345" s="76"/>
      <c r="G345" s="65" t="s">
        <v>17</v>
      </c>
      <c r="H345" s="77"/>
      <c r="I345" s="207" t="str">
        <f>V298</f>
        <v/>
      </c>
      <c r="J345" s="207"/>
      <c r="K345" s="207"/>
      <c r="L345" s="207"/>
      <c r="M345" s="207"/>
      <c r="N345" s="207"/>
      <c r="O345" s="207"/>
      <c r="P345" s="207"/>
      <c r="Q345" s="45" t="str">
        <f>IF(OR(H345="",F345=""),"",IF(H345=F345,1,IF(H345&lt;F345,0,IF(H345-F345&lt;10,2,IF(H345&gt;F345,3,SE)))))</f>
        <v/>
      </c>
      <c r="U345" s="45"/>
      <c r="V345" s="45"/>
      <c r="W345" s="45"/>
      <c r="X345" s="45"/>
      <c r="Y345" s="45"/>
      <c r="Z345" s="45"/>
      <c r="AA345" s="45"/>
      <c r="AB345" s="45"/>
      <c r="AC345" s="45"/>
    </row>
    <row r="346" spans="3:29" ht="15.75" thickBot="1">
      <c r="C346" s="45" t="str">
        <f>IF(OR(F346="",H346=""),"",IF(F346=H346,1,IF(F346&lt;H346,0,IF(F346-H346&lt;10,2,IF(F346&gt;H346,3,SE)))))</f>
        <v/>
      </c>
      <c r="Q346" s="45" t="str">
        <f>IF(OR(H346="",F346=""),"",IF(H346=F346,1,IF(H346&lt;F346,0,IF(H346-F346&lt;10,2,IF(H346&gt;F346,3,SE)))))</f>
        <v/>
      </c>
      <c r="U346" s="45"/>
      <c r="V346" s="45"/>
      <c r="W346" s="45"/>
      <c r="X346" s="45"/>
      <c r="Y346" s="45"/>
      <c r="Z346" s="45"/>
      <c r="AA346" s="45"/>
      <c r="AB346" s="45"/>
      <c r="AC346" s="45"/>
    </row>
    <row r="347" spans="3:29">
      <c r="C347" s="45" t="str">
        <f>IF(OR(F347="",H347=""),"",IF(F347=H347,1,IF(F347&lt;H347,0,IF(F347-H347&lt;10,2,IF(F347&gt;H347,3,SE)))))</f>
        <v/>
      </c>
      <c r="D347" s="217" t="s">
        <v>138</v>
      </c>
      <c r="E347" s="218"/>
      <c r="F347" s="218"/>
      <c r="G347" s="218"/>
      <c r="H347" s="218"/>
      <c r="I347" s="218"/>
      <c r="J347" s="218"/>
      <c r="K347" s="218"/>
      <c r="L347" s="218"/>
      <c r="M347" s="218"/>
      <c r="N347" s="218"/>
      <c r="O347" s="218"/>
      <c r="P347" s="219"/>
      <c r="Q347" s="45" t="str">
        <f>IF(OR(H347="",F347=""),"",IF(H347=F347,1,IF(H347&lt;F347,0,IF(H347-F347&lt;10,2,IF(H347&gt;F347,3,SE)))))</f>
        <v/>
      </c>
      <c r="U347" s="45"/>
      <c r="V347" s="45"/>
      <c r="W347" s="45"/>
      <c r="X347" s="45"/>
      <c r="Y347" s="45"/>
      <c r="Z347" s="45"/>
      <c r="AA347" s="45"/>
      <c r="AB347" s="45"/>
      <c r="AC347" s="45"/>
    </row>
    <row r="348" spans="3:29" ht="15.75" thickBot="1">
      <c r="C348" s="45" t="str">
        <f>IF(OR(F348="",H348=""),"",IF(F348=H348,1,IF(F348&lt;H348,0,IF(F348-H348&lt;10,2,IF(F348&gt;H348,3,SE)))))</f>
        <v/>
      </c>
      <c r="D348" s="220"/>
      <c r="E348" s="221"/>
      <c r="F348" s="221"/>
      <c r="G348" s="221"/>
      <c r="H348" s="221"/>
      <c r="I348" s="221"/>
      <c r="J348" s="221"/>
      <c r="K348" s="221"/>
      <c r="L348" s="221"/>
      <c r="M348" s="221"/>
      <c r="N348" s="221"/>
      <c r="O348" s="221"/>
      <c r="P348" s="222"/>
      <c r="Q348" s="45" t="str">
        <f>IF(OR(H348="",F348=""),"",IF(H348=F348,1,IF(H348&lt;F348,0,IF(H348-F348&lt;10,2,IF(H348&gt;F348,3,SE)))))</f>
        <v/>
      </c>
      <c r="U348" s="45"/>
      <c r="V348" s="45"/>
      <c r="W348" s="45"/>
      <c r="X348" s="45"/>
      <c r="Y348" s="71"/>
      <c r="Z348" s="71"/>
      <c r="AA348" s="45"/>
      <c r="AB348" s="45"/>
      <c r="AC348" s="45"/>
    </row>
    <row r="349" spans="3:29">
      <c r="C349" s="45" t="str">
        <f>IF(OR(F349="",H349=""),"",IF(F349=H349,1,IF(F349&lt;H349,0,IF(F349-H349&lt;10,2,IF(F349&gt;H349,3,SE)))))</f>
        <v/>
      </c>
      <c r="Q349" s="45" t="str">
        <f>IF(OR(H349="",F349=""),"",IF(H349=F349,1,IF(H349&lt;F349,0,IF(H349-F349&lt;10,2,IF(H349&gt;F349,3,SE)))))</f>
        <v/>
      </c>
      <c r="U349" s="45"/>
      <c r="V349" s="45"/>
      <c r="W349" s="45"/>
      <c r="X349" s="45"/>
      <c r="Y349" s="45"/>
      <c r="Z349" s="45"/>
      <c r="AA349" s="45"/>
      <c r="AB349" s="45"/>
      <c r="AC349" s="45"/>
    </row>
    <row r="350" spans="3:29">
      <c r="C350" s="45" t="str">
        <f>IF(OR(F350="",H350=""),"",IF(F350=H350,1,IF(F350&lt;H350,0,IF(F350-H350&lt;10,2,IF(F350&gt;H350,3,SE)))))</f>
        <v/>
      </c>
      <c r="D350" s="207" t="str">
        <f>V304</f>
        <v/>
      </c>
      <c r="E350" s="207"/>
      <c r="F350" s="76"/>
      <c r="G350" s="58" t="s">
        <v>17</v>
      </c>
      <c r="H350" s="77"/>
      <c r="I350" s="207" t="str">
        <f>V302</f>
        <v/>
      </c>
      <c r="J350" s="207"/>
      <c r="K350" s="207"/>
      <c r="L350" s="207"/>
      <c r="M350" s="207"/>
      <c r="N350" s="207"/>
      <c r="O350" s="207"/>
      <c r="P350" s="207"/>
      <c r="Q350" s="45" t="str">
        <f>IF(OR(H350="",F350=""),"",IF(H350=F350,1,IF(H350&lt;F350,0,IF(H350-F350&lt;10,2,IF(H350&gt;F350,3,SE)))))</f>
        <v/>
      </c>
      <c r="U350" s="45"/>
      <c r="V350" s="45"/>
      <c r="W350" s="45"/>
      <c r="X350" s="45"/>
      <c r="Y350" s="45"/>
      <c r="Z350" s="45"/>
      <c r="AA350" s="45"/>
      <c r="AB350" s="45"/>
      <c r="AC350" s="45"/>
    </row>
    <row r="351" spans="3:29">
      <c r="C351" s="45" t="str">
        <f>IF(OR(F351="",H351=""),"",IF(F351=H351,1,IF(F351&lt;H351,0,IF(F351-H351&lt;10,2,IF(F351&gt;H351,3,SE)))))</f>
        <v/>
      </c>
      <c r="D351" s="207" t="str">
        <f>V303</f>
        <v/>
      </c>
      <c r="E351" s="207"/>
      <c r="F351" s="77"/>
      <c r="G351" s="58" t="s">
        <v>17</v>
      </c>
      <c r="H351" s="76"/>
      <c r="I351" s="207" t="str">
        <f>V301</f>
        <v/>
      </c>
      <c r="J351" s="207"/>
      <c r="K351" s="207"/>
      <c r="L351" s="207"/>
      <c r="M351" s="207"/>
      <c r="N351" s="207"/>
      <c r="O351" s="207"/>
      <c r="P351" s="207"/>
      <c r="Q351" s="45" t="str">
        <f>IF(OR(H351="",F351=""),"",IF(H351=F351,1,IF(H351&lt;F351,0,IF(H351-F351&lt;10,2,IF(H351&gt;F351,3,SE)))))</f>
        <v/>
      </c>
      <c r="U351" s="45"/>
      <c r="V351" s="45"/>
      <c r="W351" s="45"/>
      <c r="X351" s="45"/>
      <c r="Y351" s="45"/>
      <c r="Z351" s="45"/>
      <c r="AA351" s="45"/>
      <c r="AB351" s="45"/>
      <c r="AC351" s="45"/>
    </row>
    <row r="352" spans="3:29">
      <c r="C352" s="45" t="str">
        <f>IF(OR(F352="",H352=""),"",IF(F352=H352,1,IF(F352&lt;H352,0,IF(F352-H352&lt;10,2,IF(F352&gt;H352,3,SE)))))</f>
        <v/>
      </c>
      <c r="D352" s="207" t="str">
        <f>V300</f>
        <v/>
      </c>
      <c r="E352" s="207"/>
      <c r="F352" s="77"/>
      <c r="G352" s="58" t="s">
        <v>17</v>
      </c>
      <c r="H352" s="76"/>
      <c r="I352" s="207" t="str">
        <f>V298</f>
        <v/>
      </c>
      <c r="J352" s="207"/>
      <c r="K352" s="207"/>
      <c r="L352" s="207"/>
      <c r="M352" s="207"/>
      <c r="N352" s="207"/>
      <c r="O352" s="207"/>
      <c r="P352" s="207"/>
      <c r="Q352" s="45" t="str">
        <f>IF(OR(H352="",F352=""),"",IF(H352=F352,1,IF(H352&lt;F352,0,IF(H352-F352&lt;10,2,IF(H352&gt;F352,3,SE)))))</f>
        <v/>
      </c>
      <c r="U352" s="45"/>
      <c r="V352" s="45"/>
      <c r="W352" s="45"/>
      <c r="X352" s="45"/>
      <c r="Y352" s="45"/>
      <c r="Z352" s="45"/>
      <c r="AA352" s="45"/>
      <c r="AB352" s="45"/>
      <c r="AC352" s="45"/>
    </row>
    <row r="353" spans="3:29">
      <c r="C353" s="45" t="str">
        <f>IF(OR(F353="",H353=""),"",IF(F353=H353,1,IF(F353&lt;H353,0,IF(F353-H353&lt;10,2,IF(F353&gt;H353,3,SE)))))</f>
        <v/>
      </c>
      <c r="D353" s="207" t="str">
        <f>V299</f>
        <v/>
      </c>
      <c r="E353" s="207"/>
      <c r="F353" s="77"/>
      <c r="G353" s="58" t="s">
        <v>17</v>
      </c>
      <c r="H353" s="76"/>
      <c r="I353" s="207" t="str">
        <f>V297</f>
        <v/>
      </c>
      <c r="J353" s="207"/>
      <c r="K353" s="207"/>
      <c r="L353" s="207"/>
      <c r="M353" s="207"/>
      <c r="N353" s="207"/>
      <c r="O353" s="207"/>
      <c r="P353" s="207"/>
      <c r="Q353" s="45" t="str">
        <f>IF(OR(H353="",F353=""),"",IF(H353=F353,1,IF(H353&lt;F353,0,IF(H353-F353&lt;10,2,IF(H353&gt;F353,3,SE)))))</f>
        <v/>
      </c>
      <c r="U353" s="45"/>
      <c r="V353" s="45"/>
      <c r="W353" s="45"/>
      <c r="X353" s="45"/>
      <c r="Y353" s="45"/>
      <c r="Z353" s="45"/>
      <c r="AA353" s="45"/>
      <c r="AB353" s="45"/>
      <c r="AC353" s="45"/>
    </row>
    <row r="354" spans="3:29" ht="15.75" thickBot="1">
      <c r="C354" s="45" t="str">
        <f>IF(OR(F354="",H354=""),"",IF(F354=H354,1,IF(F354&lt;H354,0,IF(F354-H354&lt;10,2,IF(F354&gt;H354,3,SE)))))</f>
        <v/>
      </c>
      <c r="Q354" s="45" t="str">
        <f>IF(OR(H354="",F354=""),"",IF(H354=F354,1,IF(H354&lt;F354,0,IF(H354-F354&lt;10,2,IF(H354&gt;F354,3,SE)))))</f>
        <v/>
      </c>
      <c r="U354" s="45"/>
      <c r="V354" s="45"/>
      <c r="W354" s="45"/>
      <c r="X354" s="45"/>
      <c r="Y354" s="45"/>
      <c r="Z354" s="45"/>
      <c r="AA354" s="45"/>
      <c r="AB354" s="45"/>
      <c r="AC354" s="45"/>
    </row>
    <row r="355" spans="3:29">
      <c r="C355" s="45" t="str">
        <f>IF(OR(F355="",H355=""),"",IF(F355=H355,1,IF(F355&lt;H355,0,IF(F355-H355&lt;10,2,IF(F355&gt;H355,3,SE)))))</f>
        <v/>
      </c>
      <c r="D355" s="217" t="s">
        <v>139</v>
      </c>
      <c r="E355" s="218"/>
      <c r="F355" s="218"/>
      <c r="G355" s="218"/>
      <c r="H355" s="218"/>
      <c r="I355" s="218"/>
      <c r="J355" s="218"/>
      <c r="K355" s="218"/>
      <c r="L355" s="218"/>
      <c r="M355" s="218"/>
      <c r="N355" s="218"/>
      <c r="O355" s="218"/>
      <c r="P355" s="219"/>
      <c r="Q355" s="45" t="str">
        <f>IF(OR(H355="",F355=""),"",IF(H355=F355,1,IF(H355&lt;F355,0,IF(H355-F355&lt;10,2,IF(H355&gt;F355,3,SE)))))</f>
        <v/>
      </c>
      <c r="U355" s="45"/>
      <c r="V355" s="45"/>
      <c r="W355" s="45"/>
      <c r="X355" s="45"/>
      <c r="Y355" s="45"/>
      <c r="Z355" s="45"/>
      <c r="AA355" s="45"/>
      <c r="AB355" s="45"/>
      <c r="AC355" s="45"/>
    </row>
    <row r="356" spans="3:29" ht="15.75" thickBot="1">
      <c r="C356" s="45" t="str">
        <f>IF(OR(F356="",H356=""),"",IF(F356=H356,1,IF(F356&lt;H356,0,IF(F356-H356&lt;10,2,IF(F356&gt;H356,3,SE)))))</f>
        <v/>
      </c>
      <c r="D356" s="220"/>
      <c r="E356" s="221"/>
      <c r="F356" s="221"/>
      <c r="G356" s="221"/>
      <c r="H356" s="221"/>
      <c r="I356" s="221"/>
      <c r="J356" s="221"/>
      <c r="K356" s="221"/>
      <c r="L356" s="221"/>
      <c r="M356" s="221"/>
      <c r="N356" s="221"/>
      <c r="O356" s="221"/>
      <c r="P356" s="222"/>
      <c r="Q356" s="45" t="str">
        <f>IF(OR(H356="",F356=""),"",IF(H356=F356,1,IF(H356&lt;F356,0,IF(H356-F356&lt;10,2,IF(H356&gt;F356,3,SE)))))</f>
        <v/>
      </c>
      <c r="U356" s="45"/>
      <c r="V356" s="45"/>
      <c r="W356" s="45"/>
      <c r="X356" s="45"/>
      <c r="Y356" s="45"/>
      <c r="Z356" s="45"/>
      <c r="AA356" s="45"/>
      <c r="AB356" s="45"/>
      <c r="AC356" s="45"/>
    </row>
    <row r="357" spans="3:29">
      <c r="C357" s="45" t="str">
        <f>IF(OR(F357="",H357=""),"",IF(F357=H357,1,IF(F357&lt;H357,0,IF(F357-H357&lt;10,2,IF(F357&gt;H357,3,SE)))))</f>
        <v/>
      </c>
      <c r="Q357" s="45" t="str">
        <f>IF(OR(H357="",F357=""),"",IF(H357=F357,1,IF(H357&lt;F357,0,IF(H357-F357&lt;10,2,IF(H357&gt;F357,3,SE)))))</f>
        <v/>
      </c>
      <c r="U357" s="45"/>
      <c r="V357" s="45"/>
      <c r="W357" s="45"/>
      <c r="X357" s="45"/>
      <c r="Y357" s="71"/>
      <c r="Z357" s="71"/>
      <c r="AA357" s="45"/>
      <c r="AB357" s="45"/>
      <c r="AC357" s="45"/>
    </row>
    <row r="358" spans="3:29">
      <c r="C358" s="45" t="str">
        <f>IF(OR(F358="",H358=""),"",IF(F358=H358,1,IF(F358&lt;H358,0,IF(F358-H358&lt;10,2,IF(F358&gt;H358,3,SE)))))</f>
        <v/>
      </c>
      <c r="D358" s="207" t="str">
        <f>V304</f>
        <v/>
      </c>
      <c r="E358" s="207"/>
      <c r="F358" s="76"/>
      <c r="G358" s="65" t="s">
        <v>17</v>
      </c>
      <c r="H358" s="77"/>
      <c r="I358" s="207" t="str">
        <f>V303</f>
        <v/>
      </c>
      <c r="J358" s="207"/>
      <c r="K358" s="207"/>
      <c r="L358" s="207"/>
      <c r="M358" s="207"/>
      <c r="N358" s="207"/>
      <c r="O358" s="207"/>
      <c r="P358" s="207"/>
      <c r="Q358" s="45" t="str">
        <f>IF(OR(H358="",F358=""),"",IF(H358=F358,1,IF(H358&lt;F358,0,IF(H358-F358&lt;10,2,IF(H358&gt;F358,3,SE)))))</f>
        <v/>
      </c>
      <c r="U358" s="45"/>
      <c r="V358" s="45"/>
      <c r="W358" s="45"/>
      <c r="X358" s="45"/>
      <c r="Y358" s="45"/>
      <c r="Z358" s="45"/>
      <c r="AA358" s="45"/>
      <c r="AB358" s="45"/>
      <c r="AC358" s="45"/>
    </row>
    <row r="359" spans="3:29">
      <c r="C359" s="45" t="str">
        <f>IF(OR(F359="",H359=""),"",IF(F359=H359,1,IF(F359&lt;H359,0,IF(F359-H359&lt;10,2,IF(F359&gt;H359,3,SE)))))</f>
        <v/>
      </c>
      <c r="D359" s="207" t="str">
        <f>V302</f>
        <v/>
      </c>
      <c r="E359" s="207"/>
      <c r="F359" s="77"/>
      <c r="G359" s="65" t="s">
        <v>17</v>
      </c>
      <c r="H359" s="76"/>
      <c r="I359" s="207" t="str">
        <f>V301</f>
        <v/>
      </c>
      <c r="J359" s="207"/>
      <c r="K359" s="207"/>
      <c r="L359" s="207"/>
      <c r="M359" s="207"/>
      <c r="N359" s="207"/>
      <c r="O359" s="207"/>
      <c r="P359" s="207"/>
      <c r="Q359" s="45" t="str">
        <f>IF(OR(H359="",F359=""),"",IF(H359=F359,1,IF(H359&lt;F359,0,IF(H359-F359&lt;10,2,IF(H359&gt;F359,3,SE)))))</f>
        <v/>
      </c>
      <c r="U359" s="45"/>
      <c r="V359" s="45"/>
      <c r="W359" s="45"/>
      <c r="X359" s="45"/>
      <c r="Y359" s="45"/>
      <c r="Z359" s="45"/>
      <c r="AA359" s="45"/>
      <c r="AB359" s="45"/>
      <c r="AC359" s="45"/>
    </row>
    <row r="360" spans="3:29">
      <c r="C360" s="45" t="str">
        <f>IF(OR(F360="",H360=""),"",IF(F360=H360,1,IF(F360&lt;H360,0,IF(F360-H360&lt;10,2,IF(F360&gt;H360,3,SE)))))</f>
        <v/>
      </c>
      <c r="D360" s="207" t="str">
        <f>V300</f>
        <v/>
      </c>
      <c r="E360" s="207"/>
      <c r="F360" s="77"/>
      <c r="G360" s="65" t="s">
        <v>17</v>
      </c>
      <c r="H360" s="76"/>
      <c r="I360" s="207" t="str">
        <f>V299</f>
        <v/>
      </c>
      <c r="J360" s="207"/>
      <c r="K360" s="207"/>
      <c r="L360" s="207"/>
      <c r="M360" s="207"/>
      <c r="N360" s="207"/>
      <c r="O360" s="207"/>
      <c r="P360" s="207"/>
      <c r="Q360" s="45" t="str">
        <f>IF(OR(H360="",F360=""),"",IF(H360=F360,1,IF(H360&lt;F360,0,IF(H360-F360&lt;10,2,IF(H360&gt;F360,3,SE)))))</f>
        <v/>
      </c>
      <c r="U360" s="45"/>
      <c r="V360" s="45"/>
      <c r="W360" s="45"/>
      <c r="X360" s="45"/>
      <c r="Y360" s="45"/>
      <c r="Z360" s="45"/>
      <c r="AA360" s="45"/>
      <c r="AB360" s="45"/>
      <c r="AC360" s="45"/>
    </row>
    <row r="361" spans="3:29">
      <c r="C361" s="45" t="str">
        <f>IF(OR(F361="",H361=""),"",IF(F361=H361,1,IF(F361&lt;H361,0,IF(F361-H361&lt;10,2,IF(F361&gt;H361,3,SE)))))</f>
        <v/>
      </c>
      <c r="D361" s="207" t="str">
        <f>V298</f>
        <v/>
      </c>
      <c r="E361" s="207"/>
      <c r="F361" s="77"/>
      <c r="G361" s="65" t="s">
        <v>17</v>
      </c>
      <c r="H361" s="76"/>
      <c r="I361" s="207" t="str">
        <f>V297</f>
        <v/>
      </c>
      <c r="J361" s="207"/>
      <c r="K361" s="207"/>
      <c r="L361" s="207"/>
      <c r="M361" s="207"/>
      <c r="N361" s="207"/>
      <c r="O361" s="207"/>
      <c r="P361" s="207"/>
      <c r="Q361" s="45" t="str">
        <f>IF(OR(H361="",F361=""),"",IF(H361=F361,1,IF(H361&lt;F361,0,IF(H361-F361&lt;10,2,IF(H361&gt;F361,3,SE)))))</f>
        <v/>
      </c>
      <c r="U361" s="45"/>
      <c r="V361" s="45"/>
      <c r="W361" s="45"/>
      <c r="X361" s="45"/>
      <c r="Y361" s="45"/>
      <c r="Z361" s="45"/>
      <c r="AA361" s="45"/>
      <c r="AB361" s="45"/>
      <c r="AC361" s="45"/>
    </row>
    <row r="362" spans="3:29" ht="15.75" thickBot="1">
      <c r="C362" s="45" t="str">
        <f>IF(OR(F362="",H362=""),"",IF(F362=H362,1,IF(F362&lt;H362,0,IF(F362-H362&lt;10,2,IF(F362&gt;H362,3,SE)))))</f>
        <v/>
      </c>
      <c r="Q362" s="45" t="str">
        <f>IF(OR(H362="",F362=""),"",IF(H362=F362,1,IF(H362&lt;F362,0,IF(H362-F362&lt;10,2,IF(H362&gt;F362,3,SE)))))</f>
        <v/>
      </c>
      <c r="U362" s="45"/>
      <c r="V362" s="45"/>
      <c r="W362" s="45"/>
      <c r="X362" s="45"/>
      <c r="Y362" s="45"/>
      <c r="Z362" s="45"/>
      <c r="AA362" s="45"/>
      <c r="AB362" s="45"/>
      <c r="AC362" s="45"/>
    </row>
    <row r="363" spans="3:29">
      <c r="C363" s="45" t="str">
        <f>IF(OR(F363="",H363=""),"",IF(F363=H363,1,IF(F363&lt;H363,0,IF(F363-H363&lt;10,2,IF(F363&gt;H363,3,SE)))))</f>
        <v/>
      </c>
      <c r="D363" s="208" t="s">
        <v>119</v>
      </c>
      <c r="E363" s="209"/>
      <c r="F363" s="209"/>
      <c r="G363" s="209"/>
      <c r="H363" s="209"/>
      <c r="I363" s="209"/>
      <c r="J363" s="209"/>
      <c r="K363" s="209"/>
      <c r="L363" s="209"/>
      <c r="M363" s="210"/>
      <c r="Q363" s="45" t="str">
        <f>IF(OR(H363="",F363=""),"",IF(H363=F363,1,IF(H363&lt;F363,0,IF(H363-F363&lt;10,2,IF(H363&gt;F363,3,SE)))))</f>
        <v/>
      </c>
      <c r="T363" s="46"/>
      <c r="U363" s="45"/>
      <c r="V363" s="45"/>
      <c r="W363" s="45"/>
      <c r="X363" s="45"/>
      <c r="Y363" s="45"/>
      <c r="Z363" s="45"/>
      <c r="AA363" s="45"/>
      <c r="AB363" s="45"/>
      <c r="AC363" s="45"/>
    </row>
    <row r="364" spans="3:29" ht="15.75" thickBot="1">
      <c r="C364" s="45" t="str">
        <f>IF(OR(F364="",H364=""),"",IF(F364=H364,1,IF(F364&lt;H364,0,IF(F364-H364&lt;10,2,IF(F364&gt;H364,3,SE)))))</f>
        <v/>
      </c>
      <c r="D364" s="211"/>
      <c r="E364" s="212"/>
      <c r="F364" s="212"/>
      <c r="G364" s="212"/>
      <c r="H364" s="212"/>
      <c r="I364" s="212"/>
      <c r="J364" s="212"/>
      <c r="K364" s="212"/>
      <c r="L364" s="212"/>
      <c r="M364" s="213"/>
      <c r="Q364" s="45" t="str">
        <f>IF(OR(H364="",F364=""),"",IF(H364=F364,1,IF(H364&lt;F364,0,IF(H364-F364&lt;10,2,IF(H364&gt;F364,3,SE)))))</f>
        <v/>
      </c>
      <c r="T364" s="46"/>
      <c r="U364" s="45"/>
      <c r="V364" s="45"/>
      <c r="W364" s="45"/>
      <c r="X364" s="45"/>
      <c r="Y364" s="45"/>
      <c r="Z364" s="45"/>
      <c r="AA364" s="45"/>
      <c r="AB364" s="45"/>
      <c r="AC364" s="45"/>
    </row>
    <row r="365" spans="3:29" ht="15.75" thickBot="1">
      <c r="C365" s="45">
        <f>IF(OR(F365="",H365=""),"",IF(F365=H365,1,IF(F365&lt;H365,0,IF(F365-H365&lt;10,2,IF(F365&gt;H365,3,SE)))))</f>
        <v>0</v>
      </c>
      <c r="D365" s="91" t="s">
        <v>3</v>
      </c>
      <c r="E365" s="92" t="s">
        <v>21</v>
      </c>
      <c r="F365" s="214" t="s">
        <v>12</v>
      </c>
      <c r="G365" s="214"/>
      <c r="H365" s="215" t="s">
        <v>309</v>
      </c>
      <c r="I365" s="215"/>
      <c r="J365" s="215" t="s">
        <v>310</v>
      </c>
      <c r="K365" s="215"/>
      <c r="L365" s="214" t="s">
        <v>174</v>
      </c>
      <c r="M365" s="216"/>
      <c r="Q365" s="45" t="e">
        <f>IF(OR(H365="",F365=""),"",IF(H365=F365,1,IF(H365&lt;F365,0,IF(H365-F365&lt;10,2,IF(H365&gt;F365,3,SE)))))</f>
        <v>#VALUE!</v>
      </c>
      <c r="T365" s="46"/>
      <c r="U365" s="45" t="s">
        <v>3</v>
      </c>
      <c r="V365" s="90" t="s">
        <v>2</v>
      </c>
      <c r="W365" s="64" t="s">
        <v>12</v>
      </c>
      <c r="X365" s="64" t="s">
        <v>13</v>
      </c>
      <c r="Y365" s="64" t="s">
        <v>14</v>
      </c>
      <c r="Z365" s="90" t="s">
        <v>15</v>
      </c>
      <c r="AA365" s="64" t="s">
        <v>18</v>
      </c>
      <c r="AB365" s="64" t="s">
        <v>19</v>
      </c>
      <c r="AC365" s="90" t="s">
        <v>20</v>
      </c>
    </row>
    <row r="366" spans="3:29">
      <c r="C366" s="45">
        <f>IF(OR(F366="",H366=""),"",IF(F366=H366,1,IF(F366&lt;H366,0,IF(F366-H366&lt;10,2,IF(F366&gt;H366,3,SE)))))</f>
        <v>1</v>
      </c>
      <c r="D366" s="52" t="s">
        <v>4</v>
      </c>
      <c r="E366" s="93" t="str">
        <f>VLOOKUP(AC366,$U$365:$AB$373,2)</f>
        <v/>
      </c>
      <c r="F366" s="204">
        <f>VLOOKUP(AC366,$U$365:$AB$373,3)</f>
        <v>0</v>
      </c>
      <c r="G366" s="204"/>
      <c r="H366" s="205">
        <f>VLOOKUP(AC366,$U$365:$AB$373,4)</f>
        <v>0</v>
      </c>
      <c r="I366" s="205"/>
      <c r="J366" s="205">
        <f>VLOOKUP(AC366,$U$365:$AB$373,5)</f>
        <v>0</v>
      </c>
      <c r="K366" s="205"/>
      <c r="L366" s="205">
        <f>VLOOKUP(AC366,$U$365:$AB$373,6)</f>
        <v>0</v>
      </c>
      <c r="M366" s="206"/>
      <c r="O366" s="44" t="s">
        <v>179</v>
      </c>
      <c r="Q366" s="45">
        <f>IF(OR(H366="",F366=""),"",IF(H366=F366,1,IF(H366&lt;F366,0,IF(H366-F366&lt;10,2,IF(H366&gt;F366,3,SE)))))</f>
        <v>1</v>
      </c>
      <c r="T366" s="46"/>
      <c r="U366" s="47">
        <v>1</v>
      </c>
      <c r="V366" s="64" t="str">
        <f>IF(OR('1ª FASE  - ELIMINATÓRIAS'!I141="",'1ª FASE  - ELIMINATÓRIAS'!I141=""),"",'1ª FASE  - ELIMINATÓRIAS'!C141)</f>
        <v/>
      </c>
      <c r="W366" s="45">
        <f>SUM(Q382,Q387,Q396,Q405,Q413,Q422,Q430)</f>
        <v>0</v>
      </c>
      <c r="X366" s="45">
        <f>SUM(H382,H387,H396,H405,H413,H422,H430)</f>
        <v>0</v>
      </c>
      <c r="Y366" s="45">
        <f>SUM(F382,F387,F396,F405,F413,F422,F430)</f>
        <v>0</v>
      </c>
      <c r="Z366" s="45">
        <f>X366-Y366</f>
        <v>0</v>
      </c>
      <c r="AA366" s="64">
        <f>(W366*10^10)+((Z366+5000)*10^6)+(X366*10)+U366</f>
        <v>5000000001</v>
      </c>
      <c r="AB366" s="45">
        <f>LARGE($AA$366:$AA$373,U366)</f>
        <v>5000000008</v>
      </c>
      <c r="AC366" s="64">
        <f>MATCH(AB366,$AA$366:$AA$373,0)</f>
        <v>8</v>
      </c>
    </row>
    <row r="367" spans="3:29">
      <c r="C367" s="45">
        <f>IF(OR(F367="",H367=""),"",IF(F367=H367,1,IF(F367&lt;H367,0,IF(F367-H367&lt;10,2,IF(F367&gt;H367,3,SE)))))</f>
        <v>1</v>
      </c>
      <c r="D367" s="53" t="s">
        <v>5</v>
      </c>
      <c r="E367" s="62" t="str">
        <f t="shared" ref="E367:E373" si="45">VLOOKUP(AC367,$U$365:$AB$373,2)</f>
        <v/>
      </c>
      <c r="F367" s="201">
        <f t="shared" ref="F367:F373" si="46">VLOOKUP(AC367,$U$365:$AB$373,3)</f>
        <v>0</v>
      </c>
      <c r="G367" s="201"/>
      <c r="H367" s="202">
        <f t="shared" ref="H367:H373" si="47">VLOOKUP(AC367,$U$365:$AB$373,4)</f>
        <v>0</v>
      </c>
      <c r="I367" s="202"/>
      <c r="J367" s="202">
        <f t="shared" ref="J367:J373" si="48">VLOOKUP(AC367,$U$365:$AB$373,5)</f>
        <v>0</v>
      </c>
      <c r="K367" s="202"/>
      <c r="L367" s="202">
        <f t="shared" ref="L367:L373" si="49">VLOOKUP(AC367,$U$365:$AB$373,6)</f>
        <v>0</v>
      </c>
      <c r="M367" s="203"/>
      <c r="O367" s="44" t="s">
        <v>175</v>
      </c>
      <c r="Q367" s="45">
        <f>IF(OR(H367="",F367=""),"",IF(H367=F367,1,IF(H367&lt;F367,0,IF(H367-F367&lt;10,2,IF(H367&gt;F367,3,SE)))))</f>
        <v>1</v>
      </c>
      <c r="T367" s="46"/>
      <c r="U367" s="47">
        <v>2</v>
      </c>
      <c r="V367" s="64" t="str">
        <f>IF(OR('1ª FASE  - ELIMINATÓRIAS'!I125="",'1ª FASE  - ELIMINATÓRIAS'!I125=""),"",'1ª FASE  - ELIMINATÓRIAS'!C125)</f>
        <v/>
      </c>
      <c r="W367" s="45">
        <f>SUM(Q381,Q388,Q395,Q406,Q414,Q421)</f>
        <v>0</v>
      </c>
      <c r="X367" s="45">
        <f>SUM(H381,H388,H395,H406,H414,H421,F430)</f>
        <v>0</v>
      </c>
      <c r="Y367" s="45">
        <f>SUM(F381,F388,F395,F406,F414,F421,H430)</f>
        <v>0</v>
      </c>
      <c r="Z367" s="45">
        <f t="shared" ref="Z367:Z373" si="50">X367-Y367</f>
        <v>0</v>
      </c>
      <c r="AA367" s="64">
        <f t="shared" ref="AA367:AA373" si="51">(W367*10^10)+((Z367+5000)*10^6)+(X367*10)+U367</f>
        <v>5000000002</v>
      </c>
      <c r="AB367" s="45">
        <f t="shared" ref="AB367:AB373" si="52">LARGE($AA$366:$AA$373,U367)</f>
        <v>5000000007</v>
      </c>
      <c r="AC367" s="64">
        <f t="shared" ref="AC367:AC373" si="53">MATCH(AB367,$AA$366:$AA$373,0)</f>
        <v>7</v>
      </c>
    </row>
    <row r="368" spans="3:29">
      <c r="C368" s="45">
        <f>IF(OR(F368="",H368=""),"",IF(F368=H368,1,IF(F368&lt;H368,0,IF(F368-H368&lt;10,2,IF(F368&gt;H368,3,SE)))))</f>
        <v>1</v>
      </c>
      <c r="D368" s="53" t="s">
        <v>6</v>
      </c>
      <c r="E368" s="62" t="str">
        <f t="shared" si="45"/>
        <v/>
      </c>
      <c r="F368" s="201">
        <f t="shared" si="46"/>
        <v>0</v>
      </c>
      <c r="G368" s="201"/>
      <c r="H368" s="202">
        <f t="shared" si="47"/>
        <v>0</v>
      </c>
      <c r="I368" s="202"/>
      <c r="J368" s="202">
        <f t="shared" si="48"/>
        <v>0</v>
      </c>
      <c r="K368" s="202"/>
      <c r="L368" s="202">
        <f t="shared" si="49"/>
        <v>0</v>
      </c>
      <c r="M368" s="203"/>
      <c r="O368" s="44" t="s">
        <v>307</v>
      </c>
      <c r="Q368" s="45">
        <f>IF(OR(H368="",F368=""),"",IF(H368=F368,1,IF(H368&lt;F368,0,IF(H368-F368&lt;10,2,IF(H368&gt;F368,3,SE)))))</f>
        <v>1</v>
      </c>
      <c r="T368" s="46"/>
      <c r="U368" s="47">
        <v>3</v>
      </c>
      <c r="V368" s="64" t="str">
        <f>IF(OR('1ª FASE  - ELIMINATÓRIAS'!I109="",'1ª FASE  - ELIMINATÓRIAS'!I109=""),"",'1ª FASE  - ELIMINATÓRIAS'!C109)</f>
        <v/>
      </c>
      <c r="W368" s="45">
        <f>SUM(Q380,Q389,Q398,Q403,C414,C422,Q429)</f>
        <v>0</v>
      </c>
      <c r="X368" s="45">
        <f>SUM(H380,H389,H398,H403,F414,F422,H429)</f>
        <v>0</v>
      </c>
      <c r="Y368" s="45">
        <f>SUM(F380,F389,F398,F403,H414,H422,F429)</f>
        <v>0</v>
      </c>
      <c r="Z368" s="45">
        <f t="shared" si="50"/>
        <v>0</v>
      </c>
      <c r="AA368" s="64">
        <f t="shared" si="51"/>
        <v>5000000003</v>
      </c>
      <c r="AB368" s="45">
        <f t="shared" si="52"/>
        <v>5000000006</v>
      </c>
      <c r="AC368" s="64">
        <f t="shared" si="53"/>
        <v>6</v>
      </c>
    </row>
    <row r="369" spans="3:29">
      <c r="C369" s="45">
        <f>IF(OR(F369="",H369=""),"",IF(F369=H369,1,IF(F369&lt;H369,0,IF(F369-H369&lt;10,2,IF(F369&gt;H369,3,SE)))))</f>
        <v>1</v>
      </c>
      <c r="D369" s="53" t="s">
        <v>7</v>
      </c>
      <c r="E369" s="62" t="str">
        <f t="shared" si="45"/>
        <v/>
      </c>
      <c r="F369" s="201">
        <f t="shared" si="46"/>
        <v>0</v>
      </c>
      <c r="G369" s="201"/>
      <c r="H369" s="202">
        <f t="shared" si="47"/>
        <v>0</v>
      </c>
      <c r="I369" s="202"/>
      <c r="J369" s="202">
        <f t="shared" si="48"/>
        <v>0</v>
      </c>
      <c r="K369" s="202"/>
      <c r="L369" s="202">
        <f t="shared" si="49"/>
        <v>0</v>
      </c>
      <c r="M369" s="203"/>
      <c r="O369" s="44" t="s">
        <v>308</v>
      </c>
      <c r="Q369" s="45">
        <f>IF(OR(H369="",F369=""),"",IF(H369=F369,1,IF(H369&lt;F369,0,IF(H369-F369&lt;10,2,IF(H369&gt;F369,3,SE)))))</f>
        <v>1</v>
      </c>
      <c r="T369" s="46"/>
      <c r="U369" s="47">
        <v>4</v>
      </c>
      <c r="V369" s="64" t="str">
        <f>IF(OR('1ª FASE  - ELIMINATÓRIAS'!I93="",'1ª FASE  - ELIMINATÓRIAS'!I93=""),"",'1ª FASE  - ELIMINATÓRIAS'!C93)</f>
        <v/>
      </c>
      <c r="W369" s="45">
        <f>SUM(Q379,Q390,Q397,Q404,C413,C421,C429)</f>
        <v>0</v>
      </c>
      <c r="X369" s="45">
        <f>SUM(H379,H390,H397,H404,F413,F421,F429)</f>
        <v>0</v>
      </c>
      <c r="Y369" s="45">
        <f>SUM(F379,H390,F397,F404,H413,H421,H429)</f>
        <v>0</v>
      </c>
      <c r="Z369" s="45">
        <f t="shared" si="50"/>
        <v>0</v>
      </c>
      <c r="AA369" s="64">
        <f t="shared" si="51"/>
        <v>5000000004</v>
      </c>
      <c r="AB369" s="45">
        <f t="shared" si="52"/>
        <v>5000000005</v>
      </c>
      <c r="AC369" s="64">
        <f t="shared" si="53"/>
        <v>5</v>
      </c>
    </row>
    <row r="370" spans="3:29">
      <c r="C370" s="45">
        <f>IF(OR(F370="",H370=""),"",IF(F370=H370,1,IF(F370&lt;H370,0,IF(F370-H370&lt;10,2,IF(F370&gt;H370,3,SE)))))</f>
        <v>1</v>
      </c>
      <c r="D370" s="54" t="s">
        <v>8</v>
      </c>
      <c r="E370" s="63" t="str">
        <f t="shared" si="45"/>
        <v/>
      </c>
      <c r="F370" s="223">
        <f t="shared" si="46"/>
        <v>0</v>
      </c>
      <c r="G370" s="223"/>
      <c r="H370" s="279">
        <f t="shared" si="47"/>
        <v>0</v>
      </c>
      <c r="I370" s="279"/>
      <c r="J370" s="279">
        <f t="shared" si="48"/>
        <v>0</v>
      </c>
      <c r="K370" s="279"/>
      <c r="L370" s="279">
        <f t="shared" si="49"/>
        <v>0</v>
      </c>
      <c r="M370" s="286"/>
      <c r="O370" s="44" t="s">
        <v>178</v>
      </c>
      <c r="Q370" s="45">
        <f>IF(OR(H370="",F370=""),"",IF(H370=F370,1,IF(H370&lt;F370,0,IF(H370-F370&lt;10,2,IF(H370&gt;F370,3,SE)))))</f>
        <v>1</v>
      </c>
      <c r="T370" s="46"/>
      <c r="U370" s="47">
        <v>5</v>
      </c>
      <c r="V370" s="64" t="str">
        <f>IF(OR('1ª FASE  - ELIMINATÓRIAS'!I77="",'1ª FASE  - ELIMINATÓRIAS'!I77=""),"",'1ª FASE  - ELIMINATÓRIAS'!C77)</f>
        <v/>
      </c>
      <c r="W370" s="45">
        <f>SUM(C382,C390,C398,C406,Q411,Q420,Q428)</f>
        <v>0</v>
      </c>
      <c r="X370" s="45">
        <f>SUM(F382,F390,F398,F406,H411,H420,H428)</f>
        <v>0</v>
      </c>
      <c r="Y370" s="45">
        <f>SUM(H382,H390,H398,H406,F411,F420,F428)</f>
        <v>0</v>
      </c>
      <c r="Z370" s="45">
        <f t="shared" si="50"/>
        <v>0</v>
      </c>
      <c r="AA370" s="64">
        <f t="shared" si="51"/>
        <v>5000000005</v>
      </c>
      <c r="AB370" s="45">
        <f t="shared" si="52"/>
        <v>5000000004</v>
      </c>
      <c r="AC370" s="64">
        <f t="shared" si="53"/>
        <v>4</v>
      </c>
    </row>
    <row r="371" spans="3:29">
      <c r="C371" s="45">
        <f>IF(OR(F371="",H371=""),"",IF(F371=H371,1,IF(F371&lt;H371,0,IF(F371-H371&lt;10,2,IF(F371&gt;H371,3,SE)))))</f>
        <v>1</v>
      </c>
      <c r="D371" s="54" t="s">
        <v>9</v>
      </c>
      <c r="E371" s="63" t="str">
        <f t="shared" si="45"/>
        <v/>
      </c>
      <c r="F371" s="223">
        <f t="shared" si="46"/>
        <v>0</v>
      </c>
      <c r="G371" s="223"/>
      <c r="H371" s="279">
        <f t="shared" si="47"/>
        <v>0</v>
      </c>
      <c r="I371" s="279"/>
      <c r="J371" s="279">
        <f t="shared" si="48"/>
        <v>0</v>
      </c>
      <c r="K371" s="279"/>
      <c r="L371" s="279">
        <f t="shared" si="49"/>
        <v>0</v>
      </c>
      <c r="M371" s="286"/>
      <c r="Q371" s="45">
        <f>IF(OR(H371="",F371=""),"",IF(H371=F371,1,IF(H371&lt;F371,0,IF(H371-F371&lt;10,2,IF(H371&gt;F371,3,SE)))))</f>
        <v>1</v>
      </c>
      <c r="T371" s="46"/>
      <c r="U371" s="47">
        <v>6</v>
      </c>
      <c r="V371" s="64" t="str">
        <f>IF(OR('1ª FASE  - ELIMINATÓRIAS'!I61="",'1ª FASE  - ELIMINATÓRIAS'!I61=""),"",'1ª FASE  - ELIMINATÓRIAS'!C61)</f>
        <v/>
      </c>
      <c r="W371" s="45">
        <f>SUM(C381,C389,C397,C405,Q412,Q419,C428)</f>
        <v>0</v>
      </c>
      <c r="X371" s="45">
        <f>SUM(F381,F389,F397,F405,H412,H419,F428)</f>
        <v>0</v>
      </c>
      <c r="Y371" s="45">
        <f>SUM(H381,H389,H397,H405,F412,F419,H428)</f>
        <v>0</v>
      </c>
      <c r="Z371" s="45">
        <f t="shared" si="50"/>
        <v>0</v>
      </c>
      <c r="AA371" s="64">
        <f t="shared" si="51"/>
        <v>5000000006</v>
      </c>
      <c r="AB371" s="45">
        <f t="shared" si="52"/>
        <v>5000000003</v>
      </c>
      <c r="AC371" s="64">
        <f t="shared" si="53"/>
        <v>3</v>
      </c>
    </row>
    <row r="372" spans="3:29">
      <c r="C372" s="45">
        <f>IF(OR(F372="",H372=""),"",IF(F372=H372,1,IF(F372&lt;H372,0,IF(F372-H372&lt;10,2,IF(F372&gt;H372,3,SE)))))</f>
        <v>1</v>
      </c>
      <c r="D372" s="54" t="s">
        <v>10</v>
      </c>
      <c r="E372" s="63" t="str">
        <f t="shared" si="45"/>
        <v/>
      </c>
      <c r="F372" s="223">
        <f t="shared" si="46"/>
        <v>0</v>
      </c>
      <c r="G372" s="223"/>
      <c r="H372" s="279">
        <f t="shared" si="47"/>
        <v>0</v>
      </c>
      <c r="I372" s="279"/>
      <c r="J372" s="279">
        <f t="shared" si="48"/>
        <v>0</v>
      </c>
      <c r="K372" s="279"/>
      <c r="L372" s="279">
        <f t="shared" si="49"/>
        <v>0</v>
      </c>
      <c r="M372" s="286"/>
      <c r="Q372" s="45">
        <f>IF(OR(H372="",F372=""),"",IF(H372=F372,1,IF(H372&lt;F372,0,IF(H372-F372&lt;10,2,IF(H372&gt;F372,3,SE)))))</f>
        <v>1</v>
      </c>
      <c r="T372" s="46"/>
      <c r="U372" s="47">
        <v>7</v>
      </c>
      <c r="V372" s="64" t="str">
        <f>IF(OR('1ª FASE  - ELIMINATÓRIAS'!I45="",'1ª FASE  - ELIMINATÓRIAS'!I45=""),"",'1ª FASE  - ELIMINATÓRIAS'!C45)</f>
        <v/>
      </c>
      <c r="W372" s="45">
        <f>SUM(C380,C388,C396,C404,C412,C420,Q427)</f>
        <v>0</v>
      </c>
      <c r="X372" s="45">
        <f>SUM(F380,F388,F396,F404,F412,F420,H427)</f>
        <v>0</v>
      </c>
      <c r="Y372" s="45">
        <f>SUM(H380,H388,H396,H404,H412,H420,F427)</f>
        <v>0</v>
      </c>
      <c r="Z372" s="45">
        <f t="shared" si="50"/>
        <v>0</v>
      </c>
      <c r="AA372" s="64">
        <f t="shared" si="51"/>
        <v>5000000007</v>
      </c>
      <c r="AB372" s="45">
        <f t="shared" si="52"/>
        <v>5000000002</v>
      </c>
      <c r="AC372" s="64">
        <f t="shared" si="53"/>
        <v>2</v>
      </c>
    </row>
    <row r="373" spans="3:29" ht="15.75" thickBot="1">
      <c r="C373" s="45">
        <f>IF(OR(F373="",H373=""),"",IF(F373=H373,1,IF(F373&lt;H373,0,IF(F373-H373&lt;10,2,IF(F373&gt;H373,3,SE)))))</f>
        <v>1</v>
      </c>
      <c r="D373" s="74" t="s">
        <v>11</v>
      </c>
      <c r="E373" s="87" t="str">
        <f t="shared" si="45"/>
        <v/>
      </c>
      <c r="F373" s="225">
        <f t="shared" si="46"/>
        <v>0</v>
      </c>
      <c r="G373" s="225"/>
      <c r="H373" s="269">
        <f t="shared" si="47"/>
        <v>0</v>
      </c>
      <c r="I373" s="269"/>
      <c r="J373" s="269">
        <f t="shared" si="48"/>
        <v>0</v>
      </c>
      <c r="K373" s="269"/>
      <c r="L373" s="269">
        <f t="shared" si="49"/>
        <v>0</v>
      </c>
      <c r="M373" s="287"/>
      <c r="Q373" s="45">
        <f>IF(OR(H373="",F373=""),"",IF(H373=F373,1,IF(H373&lt;F373,0,IF(H373-F373&lt;10,2,IF(H373&gt;F373,3,SE)))))</f>
        <v>1</v>
      </c>
      <c r="T373" s="46"/>
      <c r="U373" s="47">
        <v>8</v>
      </c>
      <c r="V373" s="64" t="str">
        <f>IF(OR('1ª FASE  - ELIMINATÓRIAS'!I24="",'1ª FASE  - ELIMINATÓRIAS'!I24=""),"",'1ª FASE  - ELIMINATÓRIAS'!C24)</f>
        <v/>
      </c>
      <c r="W373" s="45">
        <f>SUM(C379,C387,C395,C403,C411,C419,C427)</f>
        <v>0</v>
      </c>
      <c r="X373" s="45">
        <f>SUM(F379,F387,F395,F403,F411,F419,F427)</f>
        <v>0</v>
      </c>
      <c r="Y373" s="45">
        <f>SUM(H379,H387,H395,H403,H411,H419,H427)</f>
        <v>0</v>
      </c>
      <c r="Z373" s="45">
        <f t="shared" si="50"/>
        <v>0</v>
      </c>
      <c r="AA373" s="64">
        <f t="shared" si="51"/>
        <v>5000000008</v>
      </c>
      <c r="AB373" s="45">
        <f t="shared" si="52"/>
        <v>5000000001</v>
      </c>
      <c r="AC373" s="64">
        <f t="shared" si="53"/>
        <v>1</v>
      </c>
    </row>
    <row r="374" spans="3:29">
      <c r="C374" s="45" t="str">
        <f>IF(OR(F374="",H374=""),"",IF(F374=H374,1,IF(F374&lt;H374,0,IF(F374-H374&lt;10,2,IF(F374&gt;H374,3,SE)))))</f>
        <v/>
      </c>
      <c r="Q374" s="45" t="str">
        <f>IF(OR(H374="",F374=""),"",IF(H374=F374,1,IF(H374&lt;F374,0,IF(H374-F374&lt;10,2,IF(H374&gt;F374,3,SE)))))</f>
        <v/>
      </c>
      <c r="T374" s="46"/>
      <c r="U374" s="45"/>
      <c r="V374" s="64"/>
      <c r="W374" s="45"/>
      <c r="X374" s="45"/>
      <c r="Y374" s="45"/>
      <c r="Z374" s="45"/>
      <c r="AA374" s="45"/>
      <c r="AB374" s="45"/>
      <c r="AC374" s="45"/>
    </row>
    <row r="375" spans="3:29" ht="15.75" thickBot="1">
      <c r="C375" s="45" t="str">
        <f>IF(OR(F375="",H375=""),"",IF(F375=H375,1,IF(F375&lt;H375,0,IF(F375-H375&lt;10,2,IF(F375&gt;H375,3,SE)))))</f>
        <v/>
      </c>
      <c r="Q375" s="45" t="str">
        <f>IF(OR(H375="",F375=""),"",IF(H375=F375,1,IF(H375&lt;F375,0,IF(H375-F375&lt;10,2,IF(H375&gt;F375,3,SE)))))</f>
        <v/>
      </c>
      <c r="T375" s="46"/>
      <c r="U375" s="45"/>
      <c r="V375" s="64"/>
      <c r="W375" s="45"/>
      <c r="X375" s="45"/>
      <c r="Y375" s="45"/>
      <c r="Z375" s="45"/>
      <c r="AA375" s="45"/>
      <c r="AB375" s="45"/>
      <c r="AC375" s="45"/>
    </row>
    <row r="376" spans="3:29">
      <c r="C376" s="45" t="str">
        <f>IF(OR(F376="",H376=""),"",IF(F376=H376,1,IF(F376&lt;H376,0,IF(F376-H376&lt;10,2,IF(F376&gt;H376,3,SE)))))</f>
        <v/>
      </c>
      <c r="D376" s="227" t="s">
        <v>133</v>
      </c>
      <c r="E376" s="228"/>
      <c r="F376" s="228"/>
      <c r="G376" s="228"/>
      <c r="H376" s="228"/>
      <c r="I376" s="228"/>
      <c r="J376" s="228"/>
      <c r="K376" s="228"/>
      <c r="L376" s="228"/>
      <c r="M376" s="228"/>
      <c r="N376" s="228"/>
      <c r="O376" s="228"/>
      <c r="P376" s="229"/>
      <c r="Q376" s="45" t="str">
        <f>IF(OR(H376="",F376=""),"",IF(H376=F376,1,IF(H376&lt;F376,0,IF(H376-F376&lt;10,2,IF(H376&gt;F376,3,SE)))))</f>
        <v/>
      </c>
      <c r="T376" s="46"/>
      <c r="U376" s="45"/>
      <c r="V376" s="64"/>
      <c r="W376" s="45"/>
      <c r="X376" s="45"/>
      <c r="Y376" s="45"/>
      <c r="Z376" s="45"/>
      <c r="AA376" s="45"/>
      <c r="AB376" s="45"/>
      <c r="AC376" s="45"/>
    </row>
    <row r="377" spans="3:29" ht="15.75" thickBot="1">
      <c r="C377" s="45" t="str">
        <f>IF(OR(F377="",H377=""),"",IF(F377=H377,1,IF(F377&lt;H377,0,IF(F377-H377&lt;10,2,IF(F377&gt;H377,3,SE)))))</f>
        <v/>
      </c>
      <c r="D377" s="230"/>
      <c r="E377" s="231"/>
      <c r="F377" s="231"/>
      <c r="G377" s="231"/>
      <c r="H377" s="231"/>
      <c r="I377" s="231"/>
      <c r="J377" s="231"/>
      <c r="K377" s="231"/>
      <c r="L377" s="231"/>
      <c r="M377" s="231"/>
      <c r="N377" s="231"/>
      <c r="O377" s="231"/>
      <c r="P377" s="232"/>
      <c r="Q377" s="45" t="str">
        <f>IF(OR(H377="",F377=""),"",IF(H377=F377,1,IF(H377&lt;F377,0,IF(H377-F377&lt;10,2,IF(H377&gt;F377,3,SE)))))</f>
        <v/>
      </c>
      <c r="T377" s="45"/>
      <c r="U377" s="47"/>
      <c r="V377" s="64"/>
      <c r="W377" s="45"/>
      <c r="X377" s="45"/>
      <c r="Y377" s="71"/>
      <c r="Z377" s="71"/>
      <c r="AA377" s="45"/>
      <c r="AB377" s="45"/>
      <c r="AC377" s="45"/>
    </row>
    <row r="378" spans="3:29">
      <c r="C378" s="45" t="str">
        <f>IF(OR(F378="",H378=""),"",IF(F378=H378,1,IF(F378&lt;H378,0,IF(F378-H378&lt;10,2,IF(F378&gt;H378,3,SE)))))</f>
        <v/>
      </c>
      <c r="Q378" s="45" t="str">
        <f>IF(OR(H378="",F378=""),"",IF(H378=F378,1,IF(H378&lt;F378,0,IF(H378-F378&lt;10,2,IF(H378&gt;F378,3,SE)))))</f>
        <v/>
      </c>
      <c r="T378" s="45"/>
      <c r="U378" s="47"/>
      <c r="V378" s="64"/>
      <c r="W378" s="45"/>
      <c r="X378" s="45"/>
      <c r="Y378" s="45"/>
      <c r="Z378" s="45"/>
      <c r="AA378" s="45"/>
      <c r="AB378" s="45"/>
      <c r="AC378" s="45"/>
    </row>
    <row r="379" spans="3:29">
      <c r="C379" s="45" t="str">
        <f>IF(OR(F379="",H379=""),"",IF(F379=H379,1,IF(F379&lt;H379,0,IF(F379-H379&lt;10,2,IF(F379&gt;H379,3,SE)))))</f>
        <v/>
      </c>
      <c r="D379" s="207" t="str">
        <f>V373</f>
        <v/>
      </c>
      <c r="E379" s="207"/>
      <c r="F379" s="77"/>
      <c r="G379" s="65" t="s">
        <v>17</v>
      </c>
      <c r="H379" s="76"/>
      <c r="I379" s="207" t="str">
        <f>V369</f>
        <v/>
      </c>
      <c r="J379" s="207"/>
      <c r="K379" s="207"/>
      <c r="L379" s="207"/>
      <c r="M379" s="207"/>
      <c r="N379" s="207"/>
      <c r="O379" s="207"/>
      <c r="P379" s="207"/>
      <c r="Q379" s="45" t="str">
        <f>IF(OR(H379="",F379=""),"",IF(H379=F379,1,IF(H379&lt;F379,0,IF(H379-F379&lt;10,2,IF(H379&gt;F379,3,SE)))))</f>
        <v/>
      </c>
      <c r="U379" s="47"/>
      <c r="V379" s="64"/>
      <c r="W379" s="45"/>
      <c r="X379" s="45"/>
      <c r="Y379" s="45"/>
      <c r="Z379" s="45"/>
      <c r="AA379" s="45"/>
      <c r="AB379" s="45"/>
      <c r="AC379" s="45"/>
    </row>
    <row r="380" spans="3:29">
      <c r="C380" s="45" t="str">
        <f>IF(OR(F380="",H380=""),"",IF(F380=H380,1,IF(F380&lt;H380,0,IF(F380-H380&lt;10,2,IF(F380&gt;H380,3,SE)))))</f>
        <v/>
      </c>
      <c r="D380" s="207" t="str">
        <f>V372</f>
        <v/>
      </c>
      <c r="E380" s="207"/>
      <c r="F380" s="77"/>
      <c r="G380" s="65" t="s">
        <v>17</v>
      </c>
      <c r="H380" s="76"/>
      <c r="I380" s="207" t="str">
        <f>V368</f>
        <v/>
      </c>
      <c r="J380" s="207"/>
      <c r="K380" s="207"/>
      <c r="L380" s="207"/>
      <c r="M380" s="207"/>
      <c r="N380" s="207"/>
      <c r="O380" s="207"/>
      <c r="P380" s="207"/>
      <c r="Q380" s="45" t="str">
        <f>IF(OR(H380="",F380=""),"",IF(H380=F380,1,IF(H380&lt;F380,0,IF(H380-F380&lt;10,2,IF(H380&gt;F380,3,SE)))))</f>
        <v/>
      </c>
      <c r="U380" s="47"/>
      <c r="V380" s="64"/>
      <c r="W380" s="45"/>
      <c r="X380" s="45"/>
      <c r="Y380" s="45"/>
      <c r="Z380" s="45"/>
      <c r="AA380" s="45"/>
      <c r="AB380" s="45"/>
      <c r="AC380" s="45"/>
    </row>
    <row r="381" spans="3:29">
      <c r="C381" s="45" t="str">
        <f>IF(OR(F381="",H381=""),"",IF(F381=H381,1,IF(F381&lt;H381,0,IF(F381-H381&lt;10,2,IF(F381&gt;H381,3,SE)))))</f>
        <v/>
      </c>
      <c r="D381" s="207" t="str">
        <f>V371</f>
        <v/>
      </c>
      <c r="E381" s="207"/>
      <c r="F381" s="76"/>
      <c r="G381" s="65" t="s">
        <v>17</v>
      </c>
      <c r="H381" s="77"/>
      <c r="I381" s="207" t="str">
        <f>V367</f>
        <v/>
      </c>
      <c r="J381" s="207"/>
      <c r="K381" s="207"/>
      <c r="L381" s="207"/>
      <c r="M381" s="207"/>
      <c r="N381" s="207"/>
      <c r="O381" s="207"/>
      <c r="P381" s="207"/>
      <c r="Q381" s="45" t="str">
        <f>IF(OR(H381="",F381=""),"",IF(H381=F381,1,IF(H381&lt;F381,0,IF(H381-F381&lt;10,2,IF(H381&gt;F381,3,SE)))))</f>
        <v/>
      </c>
      <c r="U381" s="47"/>
      <c r="V381" s="64"/>
      <c r="W381" s="45"/>
      <c r="X381" s="45"/>
      <c r="Y381" s="45"/>
      <c r="Z381" s="45"/>
      <c r="AA381" s="45"/>
      <c r="AB381" s="45"/>
      <c r="AC381" s="45"/>
    </row>
    <row r="382" spans="3:29">
      <c r="C382" s="45" t="str">
        <f>IF(OR(F382="",H382=""),"",IF(F382=H382,1,IF(F382&lt;H382,0,IF(F382-H382&lt;10,2,IF(F382&gt;H382,3,SE)))))</f>
        <v/>
      </c>
      <c r="D382" s="207" t="str">
        <f>V370</f>
        <v/>
      </c>
      <c r="E382" s="207"/>
      <c r="F382" s="77"/>
      <c r="G382" s="65" t="s">
        <v>17</v>
      </c>
      <c r="H382" s="76"/>
      <c r="I382" s="207" t="str">
        <f>V366</f>
        <v/>
      </c>
      <c r="J382" s="207"/>
      <c r="K382" s="207"/>
      <c r="L382" s="207"/>
      <c r="M382" s="207"/>
      <c r="N382" s="207"/>
      <c r="O382" s="207"/>
      <c r="P382" s="207"/>
      <c r="Q382" s="45" t="str">
        <f>IF(OR(H382="",F382=""),"",IF(H382=F382,1,IF(H382&lt;F382,0,IF(H382-F382&lt;10,2,IF(H382&gt;F382,3,SE)))))</f>
        <v/>
      </c>
      <c r="U382" s="47"/>
      <c r="V382" s="64"/>
      <c r="W382" s="45"/>
      <c r="X382" s="45"/>
      <c r="Y382" s="45"/>
      <c r="Z382" s="45"/>
      <c r="AA382" s="45"/>
      <c r="AB382" s="45"/>
      <c r="AC382" s="45"/>
    </row>
    <row r="383" spans="3:29" ht="15.75" thickBot="1">
      <c r="C383" s="45" t="str">
        <f>IF(OR(F383="",H383=""),"",IF(F383=H383,1,IF(F383&lt;H383,0,IF(F383-H383&lt;10,2,IF(F383&gt;H383,3,SE)))))</f>
        <v/>
      </c>
      <c r="Q383" s="45" t="str">
        <f>IF(OR(H383="",F383=""),"",IF(H383=F383,1,IF(H383&lt;F383,0,IF(H383-F383&lt;10,2,IF(H383&gt;F383,3,SE)))))</f>
        <v/>
      </c>
      <c r="U383" s="47"/>
      <c r="V383" s="64"/>
      <c r="W383" s="45"/>
      <c r="X383" s="45"/>
      <c r="Y383" s="45"/>
      <c r="Z383" s="45"/>
      <c r="AA383" s="45"/>
      <c r="AB383" s="45"/>
      <c r="AC383" s="45"/>
    </row>
    <row r="384" spans="3:29">
      <c r="C384" s="45" t="str">
        <f>IF(OR(F384="",H384=""),"",IF(F384=H384,1,IF(F384&lt;H384,0,IF(F384-H384&lt;10,2,IF(F384&gt;H384,3,SE)))))</f>
        <v/>
      </c>
      <c r="D384" s="217" t="s">
        <v>135</v>
      </c>
      <c r="E384" s="218"/>
      <c r="F384" s="218"/>
      <c r="G384" s="218"/>
      <c r="H384" s="218"/>
      <c r="I384" s="218"/>
      <c r="J384" s="218"/>
      <c r="K384" s="218"/>
      <c r="L384" s="218"/>
      <c r="M384" s="218"/>
      <c r="N384" s="218"/>
      <c r="O384" s="218"/>
      <c r="P384" s="219"/>
      <c r="Q384" s="45" t="str">
        <f>IF(OR(H384="",F384=""),"",IF(H384=F384,1,IF(H384&lt;F384,0,IF(H384-F384&lt;10,2,IF(H384&gt;F384,3,SE)))))</f>
        <v/>
      </c>
      <c r="U384" s="47"/>
      <c r="V384" s="64"/>
      <c r="W384" s="45"/>
      <c r="X384" s="45"/>
      <c r="Y384" s="45"/>
      <c r="Z384" s="45"/>
      <c r="AA384" s="45"/>
      <c r="AB384" s="45"/>
      <c r="AC384" s="45"/>
    </row>
    <row r="385" spans="3:29" ht="15.75" thickBot="1">
      <c r="C385" s="45" t="str">
        <f>IF(OR(F385="",H385=""),"",IF(F385=H385,1,IF(F385&lt;H385,0,IF(F385-H385&lt;10,2,IF(F385&gt;H385,3,SE)))))</f>
        <v/>
      </c>
      <c r="D385" s="220"/>
      <c r="E385" s="221"/>
      <c r="F385" s="221"/>
      <c r="G385" s="221"/>
      <c r="H385" s="221"/>
      <c r="I385" s="221"/>
      <c r="J385" s="221"/>
      <c r="K385" s="221"/>
      <c r="L385" s="221"/>
      <c r="M385" s="221"/>
      <c r="N385" s="221"/>
      <c r="O385" s="221"/>
      <c r="P385" s="222"/>
      <c r="Q385" s="45" t="str">
        <f>IF(OR(H385="",F385=""),"",IF(H385=F385,1,IF(H385&lt;F385,0,IF(H385-F385&lt;10,2,IF(H385&gt;F385,3,SE)))))</f>
        <v/>
      </c>
      <c r="U385" s="45"/>
      <c r="V385" s="45"/>
      <c r="W385" s="45"/>
      <c r="X385" s="45"/>
      <c r="Y385" s="45"/>
      <c r="Z385" s="45"/>
      <c r="AA385" s="45"/>
      <c r="AB385" s="45"/>
      <c r="AC385" s="45"/>
    </row>
    <row r="386" spans="3:29">
      <c r="C386" s="45" t="str">
        <f>IF(OR(F386="",H386=""),"",IF(F386=H386,1,IF(F386&lt;H386,0,IF(F386-H386&lt;10,2,IF(F386&gt;H386,3,SE)))))</f>
        <v/>
      </c>
      <c r="Q386" s="45" t="str">
        <f>IF(OR(H386="",F386=""),"",IF(H386=F386,1,IF(H386&lt;F386,0,IF(H386-F386&lt;10,2,IF(H386&gt;F386,3,SE)))))</f>
        <v/>
      </c>
      <c r="U386" s="45"/>
      <c r="V386" s="45"/>
      <c r="W386" s="45"/>
      <c r="X386" s="45"/>
      <c r="Y386" s="71"/>
      <c r="Z386" s="71"/>
      <c r="AA386" s="45"/>
      <c r="AB386" s="45"/>
      <c r="AC386" s="45"/>
    </row>
    <row r="387" spans="3:29">
      <c r="C387" s="45" t="str">
        <f>IF(OR(F387="",H387=""),"",IF(F387=H387,1,IF(F387&lt;H387,0,IF(F387-H387&lt;10,2,IF(F387&gt;H387,3,SE)))))</f>
        <v/>
      </c>
      <c r="D387" s="207" t="str">
        <f>V373</f>
        <v/>
      </c>
      <c r="E387" s="207"/>
      <c r="F387" s="77"/>
      <c r="G387" s="58" t="s">
        <v>17</v>
      </c>
      <c r="H387" s="76"/>
      <c r="I387" s="207" t="str">
        <f>V366</f>
        <v/>
      </c>
      <c r="J387" s="207"/>
      <c r="K387" s="207"/>
      <c r="L387" s="207"/>
      <c r="M387" s="207"/>
      <c r="N387" s="207"/>
      <c r="O387" s="207"/>
      <c r="P387" s="207"/>
      <c r="Q387" s="45" t="str">
        <f>IF(OR(H387="",F387=""),"",IF(H387=F387,1,IF(H387&lt;F387,0,IF(H387-F387&lt;10,2,IF(H387&gt;F387,3,SE)))))</f>
        <v/>
      </c>
      <c r="U387" s="45"/>
      <c r="V387" s="45"/>
      <c r="W387" s="45"/>
      <c r="X387" s="45"/>
      <c r="Y387" s="45"/>
      <c r="Z387" s="45"/>
      <c r="AA387" s="45"/>
      <c r="AB387" s="45"/>
      <c r="AC387" s="45"/>
    </row>
    <row r="388" spans="3:29">
      <c r="C388" s="45" t="str">
        <f>IF(OR(F388="",H388=""),"",IF(F388=H388,1,IF(F388&lt;H388,0,IF(F388-H388&lt;10,2,IF(F388&gt;H388,3,SE)))))</f>
        <v/>
      </c>
      <c r="D388" s="207" t="str">
        <f>V372</f>
        <v/>
      </c>
      <c r="E388" s="207"/>
      <c r="F388" s="77"/>
      <c r="G388" s="58" t="s">
        <v>17</v>
      </c>
      <c r="H388" s="76"/>
      <c r="I388" s="207" t="str">
        <f>V367</f>
        <v/>
      </c>
      <c r="J388" s="207"/>
      <c r="K388" s="207"/>
      <c r="L388" s="207"/>
      <c r="M388" s="207"/>
      <c r="N388" s="207"/>
      <c r="O388" s="207"/>
      <c r="P388" s="207"/>
      <c r="Q388" s="45" t="str">
        <f>IF(OR(H388="",F388=""),"",IF(H388=F388,1,IF(H388&lt;F388,0,IF(H388-F388&lt;10,2,IF(H388&gt;F388,3,SE)))))</f>
        <v/>
      </c>
      <c r="U388" s="45"/>
      <c r="V388" s="45"/>
      <c r="W388" s="45"/>
      <c r="X388" s="45"/>
      <c r="Y388" s="45"/>
      <c r="Z388" s="45"/>
      <c r="AA388" s="45"/>
      <c r="AB388" s="45"/>
      <c r="AC388" s="45"/>
    </row>
    <row r="389" spans="3:29">
      <c r="C389" s="45" t="str">
        <f>IF(OR(F389="",H389=""),"",IF(F389=H389,1,IF(F389&lt;H389,0,IF(F389-H389&lt;10,2,IF(F389&gt;H389,3,SE)))))</f>
        <v/>
      </c>
      <c r="D389" s="207" t="str">
        <f>V371</f>
        <v/>
      </c>
      <c r="E389" s="207"/>
      <c r="F389" s="76"/>
      <c r="G389" s="58" t="s">
        <v>17</v>
      </c>
      <c r="H389" s="77"/>
      <c r="I389" s="207" t="str">
        <f>V368</f>
        <v/>
      </c>
      <c r="J389" s="207"/>
      <c r="K389" s="207"/>
      <c r="L389" s="207"/>
      <c r="M389" s="207"/>
      <c r="N389" s="207"/>
      <c r="O389" s="207"/>
      <c r="P389" s="207"/>
      <c r="Q389" s="45" t="str">
        <f>IF(OR(H389="",F389=""),"",IF(H389=F389,1,IF(H389&lt;F389,0,IF(H389-F389&lt;10,2,IF(H389&gt;F389,3,SE)))))</f>
        <v/>
      </c>
      <c r="U389" s="45"/>
      <c r="V389" s="45"/>
      <c r="W389" s="45"/>
      <c r="X389" s="45"/>
      <c r="Y389" s="45"/>
      <c r="Z389" s="45"/>
      <c r="AA389" s="45"/>
      <c r="AB389" s="45"/>
      <c r="AC389" s="45"/>
    </row>
    <row r="390" spans="3:29">
      <c r="C390" s="45" t="str">
        <f>IF(OR(F390="",H390=""),"",IF(F390=H390,1,IF(F390&lt;H390,0,IF(F390-H390&lt;10,2,IF(F390&gt;H390,3,SE)))))</f>
        <v/>
      </c>
      <c r="D390" s="207" t="str">
        <f>V370</f>
        <v/>
      </c>
      <c r="E390" s="207"/>
      <c r="F390" s="76"/>
      <c r="G390" s="58" t="s">
        <v>17</v>
      </c>
      <c r="H390" s="77"/>
      <c r="I390" s="207" t="str">
        <f>V369</f>
        <v/>
      </c>
      <c r="J390" s="207"/>
      <c r="K390" s="207"/>
      <c r="L390" s="207"/>
      <c r="M390" s="207"/>
      <c r="N390" s="207"/>
      <c r="O390" s="207"/>
      <c r="P390" s="207"/>
      <c r="Q390" s="45" t="str">
        <f>IF(OR(H390="",F390=""),"",IF(H390=F390,1,IF(H390&lt;F390,0,IF(H390-F390&lt;10,2,IF(H390&gt;F390,3,SE)))))</f>
        <v/>
      </c>
      <c r="U390" s="45"/>
      <c r="V390" s="45"/>
      <c r="W390" s="45"/>
      <c r="X390" s="45"/>
      <c r="Y390" s="45"/>
      <c r="Z390" s="45"/>
      <c r="AA390" s="45"/>
      <c r="AB390" s="45"/>
      <c r="AC390" s="45"/>
    </row>
    <row r="391" spans="3:29" ht="15.75" thickBot="1">
      <c r="C391" s="45" t="str">
        <f>IF(OR(F391="",H391=""),"",IF(F391=H391,1,IF(F391&lt;H391,0,IF(F391-H391&lt;10,2,IF(F391&gt;H391,3,SE)))))</f>
        <v/>
      </c>
      <c r="Q391" s="45" t="str">
        <f>IF(OR(H391="",F391=""),"",IF(H391=F391,1,IF(H391&lt;F391,0,IF(H391-F391&lt;10,2,IF(H391&gt;F391,3,SE)))))</f>
        <v/>
      </c>
      <c r="U391" s="45"/>
      <c r="V391" s="45"/>
      <c r="W391" s="45"/>
      <c r="X391" s="45"/>
      <c r="Y391" s="45"/>
      <c r="Z391" s="45"/>
      <c r="AA391" s="45"/>
      <c r="AB391" s="45"/>
      <c r="AC391" s="45"/>
    </row>
    <row r="392" spans="3:29">
      <c r="C392" s="45" t="str">
        <f>IF(OR(F392="",H392=""),"",IF(F392=H392,1,IF(F392&lt;H392,0,IF(F392-H392&lt;10,2,IF(F392&gt;H392,3,SE)))))</f>
        <v/>
      </c>
      <c r="D392" s="217" t="s">
        <v>134</v>
      </c>
      <c r="E392" s="218"/>
      <c r="F392" s="218"/>
      <c r="G392" s="218"/>
      <c r="H392" s="218"/>
      <c r="I392" s="218"/>
      <c r="J392" s="218"/>
      <c r="K392" s="218"/>
      <c r="L392" s="218"/>
      <c r="M392" s="218"/>
      <c r="N392" s="218"/>
      <c r="O392" s="218"/>
      <c r="P392" s="219"/>
      <c r="Q392" s="45" t="str">
        <f>IF(OR(H392="",F392=""),"",IF(H392=F392,1,IF(H392&lt;F392,0,IF(H392-F392&lt;10,2,IF(H392&gt;F392,3,SE)))))</f>
        <v/>
      </c>
      <c r="U392" s="45"/>
      <c r="V392" s="45"/>
      <c r="W392" s="45"/>
      <c r="X392" s="45"/>
      <c r="Y392" s="71"/>
      <c r="Z392" s="71"/>
      <c r="AA392" s="45"/>
      <c r="AB392" s="45"/>
      <c r="AC392" s="45"/>
    </row>
    <row r="393" spans="3:29" ht="15.75" thickBot="1">
      <c r="C393" s="45" t="str">
        <f>IF(OR(F393="",H393=""),"",IF(F393=H393,1,IF(F393&lt;H393,0,IF(F393-H393&lt;10,2,IF(F393&gt;H393,3,SE)))))</f>
        <v/>
      </c>
      <c r="D393" s="220"/>
      <c r="E393" s="221"/>
      <c r="F393" s="221"/>
      <c r="G393" s="221"/>
      <c r="H393" s="221"/>
      <c r="I393" s="221"/>
      <c r="J393" s="221"/>
      <c r="K393" s="221"/>
      <c r="L393" s="221"/>
      <c r="M393" s="221"/>
      <c r="N393" s="221"/>
      <c r="O393" s="221"/>
      <c r="P393" s="222"/>
      <c r="Q393" s="45" t="str">
        <f>IF(OR(H393="",F393=""),"",IF(H393=F393,1,IF(H393&lt;F393,0,IF(H393-F393&lt;10,2,IF(H393&gt;F393,3,SE)))))</f>
        <v/>
      </c>
      <c r="U393" s="45"/>
      <c r="V393" s="45"/>
      <c r="W393" s="45"/>
      <c r="X393" s="45"/>
      <c r="Y393" s="71"/>
      <c r="Z393" s="71"/>
      <c r="AA393" s="45"/>
      <c r="AB393" s="45"/>
      <c r="AC393" s="45"/>
    </row>
    <row r="394" spans="3:29">
      <c r="C394" s="45" t="str">
        <f>IF(OR(F394="",H394=""),"",IF(F394=H394,1,IF(F394&lt;H394,0,IF(F394-H394&lt;10,2,IF(F394&gt;H394,3,SE)))))</f>
        <v/>
      </c>
      <c r="Q394" s="45" t="str">
        <f>IF(OR(H394="",F394=""),"",IF(H394=F394,1,IF(H394&lt;F394,0,IF(H394-F394&lt;10,2,IF(H394&gt;F394,3,SE)))))</f>
        <v/>
      </c>
      <c r="U394" s="45"/>
      <c r="V394" s="45"/>
      <c r="W394" s="45"/>
      <c r="X394" s="45"/>
      <c r="Y394" s="45"/>
      <c r="Z394" s="45"/>
      <c r="AA394" s="45"/>
      <c r="AB394" s="45"/>
      <c r="AC394" s="45"/>
    </row>
    <row r="395" spans="3:29">
      <c r="C395" s="45" t="str">
        <f>IF(OR(F395="",H395=""),"",IF(F395=H395,1,IF(F395&lt;H395,0,IF(F395-H395&lt;10,2,IF(F395&gt;H395,3,SE)))))</f>
        <v/>
      </c>
      <c r="D395" s="207" t="str">
        <f>V373</f>
        <v/>
      </c>
      <c r="E395" s="207"/>
      <c r="F395" s="76"/>
      <c r="G395" s="65" t="s">
        <v>17</v>
      </c>
      <c r="H395" s="77"/>
      <c r="I395" s="207" t="str">
        <f>V367</f>
        <v/>
      </c>
      <c r="J395" s="207"/>
      <c r="K395" s="207"/>
      <c r="L395" s="207"/>
      <c r="M395" s="207"/>
      <c r="N395" s="207"/>
      <c r="O395" s="207"/>
      <c r="P395" s="207"/>
      <c r="Q395" s="45" t="str">
        <f>IF(OR(H395="",F395=""),"",IF(H395=F395,1,IF(H395&lt;F395,0,IF(H395-F395&lt;10,2,IF(H395&gt;F395,3,SE)))))</f>
        <v/>
      </c>
      <c r="U395" s="45"/>
      <c r="V395" s="45"/>
      <c r="W395" s="45"/>
      <c r="X395" s="45"/>
      <c r="Y395" s="45"/>
      <c r="Z395" s="45"/>
      <c r="AA395" s="45"/>
      <c r="AB395" s="45"/>
      <c r="AC395" s="45"/>
    </row>
    <row r="396" spans="3:29">
      <c r="C396" s="45" t="str">
        <f>IF(OR(F396="",H396=""),"",IF(F396=H396,1,IF(F396&lt;H396,0,IF(F396-H396&lt;10,2,IF(F396&gt;H396,3,SE)))))</f>
        <v/>
      </c>
      <c r="D396" s="207" t="str">
        <f>V372</f>
        <v/>
      </c>
      <c r="E396" s="207"/>
      <c r="F396" s="77"/>
      <c r="G396" s="65" t="s">
        <v>17</v>
      </c>
      <c r="H396" s="76"/>
      <c r="I396" s="207" t="str">
        <f>V366</f>
        <v/>
      </c>
      <c r="J396" s="207"/>
      <c r="K396" s="207"/>
      <c r="L396" s="207"/>
      <c r="M396" s="207"/>
      <c r="N396" s="207"/>
      <c r="O396" s="207"/>
      <c r="P396" s="207"/>
      <c r="Q396" s="45" t="str">
        <f>IF(OR(H396="",F396=""),"",IF(H396=F396,1,IF(H396&lt;F396,0,IF(H396-F396&lt;10,2,IF(H396&gt;F396,3,SE)))))</f>
        <v/>
      </c>
      <c r="U396" s="45"/>
      <c r="V396" s="45"/>
      <c r="W396" s="45"/>
      <c r="X396" s="45"/>
      <c r="Y396" s="45"/>
      <c r="Z396" s="45"/>
      <c r="AA396" s="45"/>
      <c r="AB396" s="45"/>
      <c r="AC396" s="45"/>
    </row>
    <row r="397" spans="3:29">
      <c r="C397" s="45" t="str">
        <f>IF(OR(F397="",H397=""),"",IF(F397=H397,1,IF(F397&lt;H397,0,IF(F397-H397&lt;10,2,IF(F397&gt;H397,3,SE)))))</f>
        <v/>
      </c>
      <c r="D397" s="207" t="str">
        <f>V371</f>
        <v/>
      </c>
      <c r="E397" s="207"/>
      <c r="F397" s="77"/>
      <c r="G397" s="65" t="s">
        <v>17</v>
      </c>
      <c r="H397" s="76"/>
      <c r="I397" s="207" t="str">
        <f>V369</f>
        <v/>
      </c>
      <c r="J397" s="207"/>
      <c r="K397" s="207"/>
      <c r="L397" s="207"/>
      <c r="M397" s="207"/>
      <c r="N397" s="207"/>
      <c r="O397" s="207"/>
      <c r="P397" s="207"/>
      <c r="Q397" s="45" t="str">
        <f>IF(OR(H397="",F397=""),"",IF(H397=F397,1,IF(H397&lt;F397,0,IF(H397-F397&lt;10,2,IF(H397&gt;F397,3,SE)))))</f>
        <v/>
      </c>
      <c r="U397" s="45"/>
      <c r="V397" s="45"/>
      <c r="W397" s="45"/>
      <c r="X397" s="45"/>
      <c r="Y397" s="45"/>
      <c r="Z397" s="45"/>
      <c r="AA397" s="45"/>
      <c r="AB397" s="45"/>
      <c r="AC397" s="45"/>
    </row>
    <row r="398" spans="3:29">
      <c r="C398" s="45" t="str">
        <f>IF(OR(F398="",H398=""),"",IF(F398=H398,1,IF(F398&lt;H398,0,IF(F398-H398&lt;10,2,IF(F398&gt;H398,3,SE)))))</f>
        <v/>
      </c>
      <c r="D398" s="207" t="str">
        <f>V370</f>
        <v/>
      </c>
      <c r="E398" s="207"/>
      <c r="F398" s="77"/>
      <c r="G398" s="65" t="s">
        <v>17</v>
      </c>
      <c r="H398" s="76"/>
      <c r="I398" s="207" t="str">
        <f>V368</f>
        <v/>
      </c>
      <c r="J398" s="207"/>
      <c r="K398" s="207"/>
      <c r="L398" s="207"/>
      <c r="M398" s="207"/>
      <c r="N398" s="207"/>
      <c r="O398" s="207"/>
      <c r="P398" s="207"/>
      <c r="Q398" s="45" t="str">
        <f>IF(OR(H398="",F398=""),"",IF(H398=F398,1,IF(H398&lt;F398,0,IF(H398-F398&lt;10,2,IF(H398&gt;F398,3,SE)))))</f>
        <v/>
      </c>
      <c r="U398" s="45"/>
      <c r="V398" s="45"/>
      <c r="W398" s="45"/>
      <c r="X398" s="45"/>
      <c r="Y398" s="45"/>
      <c r="Z398" s="45"/>
      <c r="AA398" s="45"/>
      <c r="AB398" s="45"/>
      <c r="AC398" s="45"/>
    </row>
    <row r="399" spans="3:29" ht="15.75" thickBot="1">
      <c r="C399" s="45" t="str">
        <f>IF(OR(F399="",H399=""),"",IF(F399=H399,1,IF(F399&lt;H399,0,IF(F399-H399&lt;10,2,IF(F399&gt;H399,3,SE)))))</f>
        <v/>
      </c>
      <c r="Q399" s="45" t="str">
        <f>IF(OR(H399="",F399=""),"",IF(H399=F399,1,IF(H399&lt;F399,0,IF(H399-F399&lt;10,2,IF(H399&gt;F399,3,SE)))))</f>
        <v/>
      </c>
      <c r="U399" s="45"/>
      <c r="V399" s="45"/>
      <c r="W399" s="45"/>
      <c r="X399" s="45"/>
      <c r="Y399" s="45"/>
      <c r="Z399" s="45"/>
      <c r="AA399" s="45"/>
      <c r="AB399" s="45"/>
      <c r="AC399" s="45"/>
    </row>
    <row r="400" spans="3:29">
      <c r="C400" s="45" t="str">
        <f>IF(OR(F400="",H400=""),"",IF(F400=H400,1,IF(F400&lt;H400,0,IF(F400-H400&lt;10,2,IF(F400&gt;H400,3,SE)))))</f>
        <v/>
      </c>
      <c r="D400" s="217" t="s">
        <v>136</v>
      </c>
      <c r="E400" s="218"/>
      <c r="F400" s="218"/>
      <c r="G400" s="218"/>
      <c r="H400" s="218"/>
      <c r="I400" s="218"/>
      <c r="J400" s="218"/>
      <c r="K400" s="218"/>
      <c r="L400" s="218"/>
      <c r="M400" s="218"/>
      <c r="N400" s="218"/>
      <c r="O400" s="218"/>
      <c r="P400" s="219"/>
      <c r="Q400" s="45" t="str">
        <f>IF(OR(H400="",F400=""),"",IF(H400=F400,1,IF(H400&lt;F400,0,IF(H400-F400&lt;10,2,IF(H400&gt;F400,3,SE)))))</f>
        <v/>
      </c>
      <c r="U400" s="45"/>
      <c r="V400" s="45"/>
      <c r="W400" s="45"/>
      <c r="X400" s="45"/>
      <c r="Y400" s="45"/>
      <c r="Z400" s="45"/>
      <c r="AA400" s="45"/>
      <c r="AB400" s="45"/>
      <c r="AC400" s="45"/>
    </row>
    <row r="401" spans="3:29" ht="15.75" thickBot="1">
      <c r="C401" s="45" t="str">
        <f>IF(OR(F401="",H401=""),"",IF(F401=H401,1,IF(F401&lt;H401,0,IF(F401-H401&lt;10,2,IF(F401&gt;H401,3,SE)))))</f>
        <v/>
      </c>
      <c r="D401" s="220"/>
      <c r="E401" s="221"/>
      <c r="F401" s="221"/>
      <c r="G401" s="221"/>
      <c r="H401" s="221"/>
      <c r="I401" s="221"/>
      <c r="J401" s="221"/>
      <c r="K401" s="221"/>
      <c r="L401" s="221"/>
      <c r="M401" s="221"/>
      <c r="N401" s="221"/>
      <c r="O401" s="221"/>
      <c r="P401" s="222"/>
      <c r="Q401" s="45" t="str">
        <f>IF(OR(H401="",F401=""),"",IF(H401=F401,1,IF(H401&lt;F401,0,IF(H401-F401&lt;10,2,IF(H401&gt;F401,3,SE)))))</f>
        <v/>
      </c>
      <c r="U401" s="45"/>
      <c r="V401" s="45"/>
      <c r="W401" s="45"/>
      <c r="X401" s="45"/>
      <c r="Y401" s="71"/>
      <c r="Z401" s="71"/>
      <c r="AA401" s="45"/>
      <c r="AB401" s="45"/>
      <c r="AC401" s="45"/>
    </row>
    <row r="402" spans="3:29">
      <c r="C402" s="45" t="str">
        <f>IF(OR(F402="",H402=""),"",IF(F402=H402,1,IF(F402&lt;H402,0,IF(F402-H402&lt;10,2,IF(F402&gt;H402,3,SE)))))</f>
        <v/>
      </c>
      <c r="Q402" s="45" t="str">
        <f>IF(OR(H402="",F402=""),"",IF(H402=F402,1,IF(H402&lt;F402,0,IF(H402-F402&lt;10,2,IF(H402&gt;F402,3,SE)))))</f>
        <v/>
      </c>
      <c r="U402" s="45"/>
      <c r="V402" s="45"/>
      <c r="W402" s="45"/>
      <c r="X402" s="45"/>
      <c r="Y402" s="45"/>
      <c r="Z402" s="45"/>
      <c r="AA402" s="45"/>
      <c r="AB402" s="45"/>
      <c r="AC402" s="45"/>
    </row>
    <row r="403" spans="3:29">
      <c r="C403" s="45" t="str">
        <f>IF(OR(F403="",H403=""),"",IF(F403=H403,1,IF(F403&lt;H403,0,IF(F403-H403&lt;10,2,IF(F403&gt;H403,3,SE)))))</f>
        <v/>
      </c>
      <c r="D403" s="207" t="str">
        <f>V373</f>
        <v/>
      </c>
      <c r="E403" s="207"/>
      <c r="F403" s="77"/>
      <c r="G403" s="58" t="s">
        <v>17</v>
      </c>
      <c r="H403" s="76"/>
      <c r="I403" s="207" t="str">
        <f>V368</f>
        <v/>
      </c>
      <c r="J403" s="207"/>
      <c r="K403" s="207"/>
      <c r="L403" s="207"/>
      <c r="M403" s="207"/>
      <c r="N403" s="207"/>
      <c r="O403" s="207"/>
      <c r="P403" s="207"/>
      <c r="Q403" s="45" t="str">
        <f>IF(OR(H403="",F403=""),"",IF(H403=F403,1,IF(H403&lt;F403,0,IF(H403-F403&lt;10,2,IF(H403&gt;F403,3,SE)))))</f>
        <v/>
      </c>
      <c r="U403" s="45"/>
      <c r="V403" s="45"/>
      <c r="W403" s="45"/>
      <c r="X403" s="45"/>
      <c r="Y403" s="45"/>
      <c r="Z403" s="45"/>
      <c r="AA403" s="45"/>
      <c r="AB403" s="45"/>
      <c r="AC403" s="45"/>
    </row>
    <row r="404" spans="3:29">
      <c r="C404" s="45" t="str">
        <f>IF(OR(F404="",H404=""),"",IF(F404=H404,1,IF(F404&lt;H404,0,IF(F404-H404&lt;10,2,IF(F404&gt;H404,3,SE)))))</f>
        <v/>
      </c>
      <c r="D404" s="207" t="str">
        <f>V372</f>
        <v/>
      </c>
      <c r="E404" s="207"/>
      <c r="F404" s="76"/>
      <c r="G404" s="58" t="s">
        <v>17</v>
      </c>
      <c r="H404" s="77"/>
      <c r="I404" s="207" t="str">
        <f>V369</f>
        <v/>
      </c>
      <c r="J404" s="207"/>
      <c r="K404" s="207"/>
      <c r="L404" s="207"/>
      <c r="M404" s="207"/>
      <c r="N404" s="207"/>
      <c r="O404" s="207"/>
      <c r="P404" s="207"/>
      <c r="Q404" s="45" t="str">
        <f>IF(OR(H404="",F404=""),"",IF(H404=F404,1,IF(H404&lt;F404,0,IF(H404-F404&lt;10,2,IF(H404&gt;F404,3,SE)))))</f>
        <v/>
      </c>
      <c r="U404" s="45"/>
      <c r="V404" s="45"/>
      <c r="W404" s="45"/>
      <c r="X404" s="45"/>
      <c r="Y404" s="45"/>
      <c r="Z404" s="45"/>
      <c r="AA404" s="45"/>
      <c r="AB404" s="45"/>
      <c r="AC404" s="45"/>
    </row>
    <row r="405" spans="3:29">
      <c r="C405" s="45" t="str">
        <f>IF(OR(F405="",H405=""),"",IF(F405=H405,1,IF(F405&lt;H405,0,IF(F405-H405&lt;10,2,IF(F405&gt;H405,3,SE)))))</f>
        <v/>
      </c>
      <c r="D405" s="207" t="str">
        <f>V371</f>
        <v/>
      </c>
      <c r="E405" s="207"/>
      <c r="F405" s="77"/>
      <c r="G405" s="58" t="s">
        <v>17</v>
      </c>
      <c r="H405" s="76"/>
      <c r="I405" s="207" t="str">
        <f>V366</f>
        <v/>
      </c>
      <c r="J405" s="207"/>
      <c r="K405" s="207"/>
      <c r="L405" s="207"/>
      <c r="M405" s="207"/>
      <c r="N405" s="207"/>
      <c r="O405" s="207"/>
      <c r="P405" s="207"/>
      <c r="Q405" s="45" t="str">
        <f>IF(OR(H405="",F405=""),"",IF(H405=F405,1,IF(H405&lt;F405,0,IF(H405-F405&lt;10,2,IF(H405&gt;F405,3,SE)))))</f>
        <v/>
      </c>
      <c r="U405" s="45"/>
      <c r="V405" s="45"/>
      <c r="W405" s="45"/>
      <c r="X405" s="45"/>
      <c r="Y405" s="45"/>
      <c r="Z405" s="45"/>
      <c r="AA405" s="45"/>
      <c r="AB405" s="45"/>
      <c r="AC405" s="45"/>
    </row>
    <row r="406" spans="3:29">
      <c r="C406" s="45" t="str">
        <f>IF(OR(F406="",H406=""),"",IF(F406=H406,1,IF(F406&lt;H406,0,IF(F406-H406&lt;10,2,IF(F406&gt;H406,3,SE)))))</f>
        <v/>
      </c>
      <c r="D406" s="207" t="str">
        <f>V370</f>
        <v/>
      </c>
      <c r="E406" s="207"/>
      <c r="F406" s="76"/>
      <c r="G406" s="58" t="s">
        <v>17</v>
      </c>
      <c r="H406" s="77"/>
      <c r="I406" s="207" t="str">
        <f>V367</f>
        <v/>
      </c>
      <c r="J406" s="207"/>
      <c r="K406" s="207"/>
      <c r="L406" s="207"/>
      <c r="M406" s="207"/>
      <c r="N406" s="207"/>
      <c r="O406" s="207"/>
      <c r="P406" s="207"/>
      <c r="Q406" s="45" t="str">
        <f>IF(OR(H406="",F406=""),"",IF(H406=F406,1,IF(H406&lt;F406,0,IF(H406-F406&lt;10,2,IF(H406&gt;F406,3,SE)))))</f>
        <v/>
      </c>
      <c r="U406" s="45"/>
      <c r="V406" s="45"/>
      <c r="W406" s="45"/>
      <c r="X406" s="45"/>
      <c r="Y406" s="45"/>
      <c r="Z406" s="45"/>
      <c r="AA406" s="45"/>
      <c r="AB406" s="45"/>
      <c r="AC406" s="45"/>
    </row>
    <row r="407" spans="3:29" ht="15.75" thickBot="1">
      <c r="C407" s="45" t="str">
        <f>IF(OR(F407="",H407=""),"",IF(F407=H407,1,IF(F407&lt;H407,0,IF(F407-H407&lt;10,2,IF(F407&gt;H407,3,SE)))))</f>
        <v/>
      </c>
      <c r="Q407" s="45" t="str">
        <f>IF(OR(H407="",F407=""),"",IF(H407=F407,1,IF(H407&lt;F407,0,IF(H407-F407&lt;10,2,IF(H407&gt;F407,3,SE)))))</f>
        <v/>
      </c>
      <c r="U407" s="45"/>
      <c r="V407" s="45"/>
      <c r="W407" s="45"/>
      <c r="X407" s="45"/>
      <c r="Y407" s="45"/>
      <c r="Z407" s="45"/>
      <c r="AA407" s="45"/>
      <c r="AB407" s="45"/>
      <c r="AC407" s="45"/>
    </row>
    <row r="408" spans="3:29">
      <c r="C408" s="45" t="str">
        <f>IF(OR(F408="",H408=""),"",IF(F408=H408,1,IF(F408&lt;H408,0,IF(F408-H408&lt;10,2,IF(F408&gt;H408,3,SE)))))</f>
        <v/>
      </c>
      <c r="D408" s="217" t="s">
        <v>137</v>
      </c>
      <c r="E408" s="218"/>
      <c r="F408" s="218"/>
      <c r="G408" s="218"/>
      <c r="H408" s="218"/>
      <c r="I408" s="218"/>
      <c r="J408" s="218"/>
      <c r="K408" s="218"/>
      <c r="L408" s="218"/>
      <c r="M408" s="218"/>
      <c r="N408" s="218"/>
      <c r="O408" s="218"/>
      <c r="P408" s="219"/>
      <c r="Q408" s="45" t="str">
        <f>IF(OR(H408="",F408=""),"",IF(H408=F408,1,IF(H408&lt;F408,0,IF(H408-F408&lt;10,2,IF(H408&gt;F408,3,SE)))))</f>
        <v/>
      </c>
      <c r="U408" s="45"/>
      <c r="V408" s="45"/>
      <c r="W408" s="45"/>
      <c r="X408" s="45"/>
      <c r="Y408" s="71"/>
      <c r="Z408" s="71"/>
      <c r="AA408" s="45"/>
      <c r="AB408" s="45"/>
      <c r="AC408" s="45"/>
    </row>
    <row r="409" spans="3:29" ht="15.75" thickBot="1">
      <c r="C409" s="45" t="str">
        <f>IF(OR(F409="",H409=""),"",IF(F409=H409,1,IF(F409&lt;H409,0,IF(F409-H409&lt;10,2,IF(F409&gt;H409,3,SE)))))</f>
        <v/>
      </c>
      <c r="D409" s="220"/>
      <c r="E409" s="221"/>
      <c r="F409" s="221"/>
      <c r="G409" s="221"/>
      <c r="H409" s="221"/>
      <c r="I409" s="221"/>
      <c r="J409" s="221"/>
      <c r="K409" s="221"/>
      <c r="L409" s="221"/>
      <c r="M409" s="221"/>
      <c r="N409" s="221"/>
      <c r="O409" s="221"/>
      <c r="P409" s="222"/>
      <c r="Q409" s="45" t="str">
        <f>IF(OR(H409="",F409=""),"",IF(H409=F409,1,IF(H409&lt;F409,0,IF(H409-F409&lt;10,2,IF(H409&gt;F409,3,SE)))))</f>
        <v/>
      </c>
      <c r="U409" s="45"/>
      <c r="V409" s="45"/>
      <c r="W409" s="45"/>
      <c r="X409" s="45"/>
      <c r="Y409" s="45"/>
      <c r="Z409" s="45"/>
      <c r="AA409" s="45"/>
      <c r="AB409" s="45"/>
      <c r="AC409" s="45"/>
    </row>
    <row r="410" spans="3:29">
      <c r="C410" s="45" t="str">
        <f>IF(OR(F410="",H410=""),"",IF(F410=H410,1,IF(F410&lt;H410,0,IF(F410-H410&lt;10,2,IF(F410&gt;H410,3,SE)))))</f>
        <v/>
      </c>
      <c r="Q410" s="45" t="str">
        <f>IF(OR(H410="",F410=""),"",IF(H410=F410,1,IF(H410&lt;F410,0,IF(H410-F410&lt;10,2,IF(H410&gt;F410,3,SE)))))</f>
        <v/>
      </c>
      <c r="U410" s="45"/>
      <c r="V410" s="45"/>
      <c r="W410" s="45"/>
      <c r="X410" s="45"/>
      <c r="Y410" s="45"/>
      <c r="Z410" s="45"/>
      <c r="AA410" s="45"/>
      <c r="AB410" s="45"/>
      <c r="AC410" s="45"/>
    </row>
    <row r="411" spans="3:29">
      <c r="C411" s="45" t="str">
        <f>IF(OR(F411="",H411=""),"",IF(F411=H411,1,IF(F411&lt;H411,0,IF(F411-H411&lt;10,2,IF(F411&gt;H411,3,SE)))))</f>
        <v/>
      </c>
      <c r="D411" s="207" t="str">
        <f>V373</f>
        <v/>
      </c>
      <c r="E411" s="207"/>
      <c r="F411" s="76"/>
      <c r="G411" s="65" t="s">
        <v>17</v>
      </c>
      <c r="H411" s="77"/>
      <c r="I411" s="207" t="str">
        <f>V370</f>
        <v/>
      </c>
      <c r="J411" s="207"/>
      <c r="K411" s="207"/>
      <c r="L411" s="207"/>
      <c r="M411" s="207"/>
      <c r="N411" s="207"/>
      <c r="O411" s="207"/>
      <c r="P411" s="207"/>
      <c r="Q411" s="45" t="str">
        <f>IF(OR(H411="",F411=""),"",IF(H411=F411,1,IF(H411&lt;F411,0,IF(H411-F411&lt;10,2,IF(H411&gt;F411,3,SE)))))</f>
        <v/>
      </c>
      <c r="U411" s="45"/>
      <c r="V411" s="45"/>
      <c r="W411" s="45"/>
      <c r="X411" s="45"/>
      <c r="Y411" s="45"/>
      <c r="Z411" s="45"/>
      <c r="AA411" s="45"/>
      <c r="AB411" s="45"/>
      <c r="AC411" s="45"/>
    </row>
    <row r="412" spans="3:29">
      <c r="C412" s="45" t="str">
        <f>IF(OR(F412="",H412=""),"",IF(F412=H412,1,IF(F412&lt;H412,0,IF(F412-H412&lt;10,2,IF(F412&gt;H412,3,SE)))))</f>
        <v/>
      </c>
      <c r="D412" s="207" t="str">
        <f>V372</f>
        <v/>
      </c>
      <c r="E412" s="207"/>
      <c r="F412" s="77"/>
      <c r="G412" s="65" t="s">
        <v>17</v>
      </c>
      <c r="H412" s="76"/>
      <c r="I412" s="207" t="str">
        <f>V371</f>
        <v/>
      </c>
      <c r="J412" s="207"/>
      <c r="K412" s="207"/>
      <c r="L412" s="207"/>
      <c r="M412" s="207"/>
      <c r="N412" s="207"/>
      <c r="O412" s="207"/>
      <c r="P412" s="207"/>
      <c r="Q412" s="45" t="str">
        <f>IF(OR(H412="",F412=""),"",IF(H412=F412,1,IF(H412&lt;F412,0,IF(H412-F412&lt;10,2,IF(H412&gt;F412,3,SE)))))</f>
        <v/>
      </c>
      <c r="U412" s="45"/>
      <c r="V412" s="45"/>
      <c r="W412" s="45"/>
      <c r="X412" s="45"/>
      <c r="Y412" s="45"/>
      <c r="Z412" s="45"/>
      <c r="AA412" s="45"/>
      <c r="AB412" s="45"/>
      <c r="AC412" s="45"/>
    </row>
    <row r="413" spans="3:29">
      <c r="C413" s="45" t="str">
        <f>IF(OR(F413="",H413=""),"",IF(F413=H413,1,IF(F413&lt;H413,0,IF(F413-H413&lt;10,2,IF(F413&gt;H413,3,SE)))))</f>
        <v/>
      </c>
      <c r="D413" s="207" t="str">
        <f>V369</f>
        <v/>
      </c>
      <c r="E413" s="207"/>
      <c r="F413" s="76"/>
      <c r="G413" s="65" t="s">
        <v>17</v>
      </c>
      <c r="H413" s="77"/>
      <c r="I413" s="207" t="str">
        <f>V366</f>
        <v/>
      </c>
      <c r="J413" s="207"/>
      <c r="K413" s="207"/>
      <c r="L413" s="207"/>
      <c r="M413" s="207"/>
      <c r="N413" s="207"/>
      <c r="O413" s="207"/>
      <c r="P413" s="207"/>
      <c r="Q413" s="45" t="str">
        <f>IF(OR(H413="",F413=""),"",IF(H413=F413,1,IF(H413&lt;F413,0,IF(H413-F413&lt;10,2,IF(H413&gt;F413,3,SE)))))</f>
        <v/>
      </c>
      <c r="U413" s="45"/>
      <c r="V413" s="45"/>
      <c r="W413" s="45"/>
      <c r="X413" s="45"/>
      <c r="Y413" s="45"/>
      <c r="Z413" s="45"/>
      <c r="AA413" s="45"/>
      <c r="AB413" s="45"/>
      <c r="AC413" s="45"/>
    </row>
    <row r="414" spans="3:29">
      <c r="C414" s="45" t="str">
        <f>IF(OR(F414="",H414=""),"",IF(F414=H414,1,IF(F414&lt;H414,0,IF(F414-H414&lt;10,2,IF(F414&gt;H414,3,SE)))))</f>
        <v/>
      </c>
      <c r="D414" s="207" t="str">
        <f>V368</f>
        <v/>
      </c>
      <c r="E414" s="207"/>
      <c r="F414" s="77"/>
      <c r="G414" s="65" t="s">
        <v>17</v>
      </c>
      <c r="H414" s="76"/>
      <c r="I414" s="207" t="str">
        <f>V367</f>
        <v/>
      </c>
      <c r="J414" s="207"/>
      <c r="K414" s="207"/>
      <c r="L414" s="207"/>
      <c r="M414" s="207"/>
      <c r="N414" s="207"/>
      <c r="O414" s="207"/>
      <c r="P414" s="207"/>
      <c r="Q414" s="45" t="str">
        <f>IF(OR(H414="",F414=""),"",IF(H414=F414,1,IF(H414&lt;F414,0,IF(H414-F414&lt;10,2,IF(H414&gt;F414,3,SE)))))</f>
        <v/>
      </c>
      <c r="U414" s="45"/>
      <c r="V414" s="45"/>
      <c r="W414" s="45"/>
      <c r="X414" s="45"/>
      <c r="Y414" s="45"/>
      <c r="Z414" s="45"/>
      <c r="AA414" s="45"/>
      <c r="AB414" s="45"/>
      <c r="AC414" s="45"/>
    </row>
    <row r="415" spans="3:29" ht="15.75" thickBot="1">
      <c r="C415" s="45" t="str">
        <f>IF(OR(F415="",H415=""),"",IF(F415=H415,1,IF(F415&lt;H415,0,IF(F415-H415&lt;10,2,IF(F415&gt;H415,3,SE)))))</f>
        <v/>
      </c>
      <c r="Q415" s="45" t="str">
        <f>IF(OR(H415="",F415=""),"",IF(H415=F415,1,IF(H415&lt;F415,0,IF(H415-F415&lt;10,2,IF(H415&gt;F415,3,SE)))))</f>
        <v/>
      </c>
      <c r="U415" s="45"/>
      <c r="V415" s="45"/>
      <c r="W415" s="45"/>
      <c r="X415" s="45"/>
      <c r="Y415" s="45"/>
      <c r="Z415" s="45"/>
      <c r="AA415" s="45"/>
      <c r="AB415" s="45"/>
      <c r="AC415" s="45"/>
    </row>
    <row r="416" spans="3:29">
      <c r="C416" s="45" t="str">
        <f>IF(OR(F416="",H416=""),"",IF(F416=H416,1,IF(F416&lt;H416,0,IF(F416-H416&lt;10,2,IF(F416&gt;H416,3,SE)))))</f>
        <v/>
      </c>
      <c r="D416" s="217" t="s">
        <v>138</v>
      </c>
      <c r="E416" s="218"/>
      <c r="F416" s="218"/>
      <c r="G416" s="218"/>
      <c r="H416" s="218"/>
      <c r="I416" s="218"/>
      <c r="J416" s="218"/>
      <c r="K416" s="218"/>
      <c r="L416" s="218"/>
      <c r="M416" s="218"/>
      <c r="N416" s="218"/>
      <c r="O416" s="218"/>
      <c r="P416" s="219"/>
      <c r="Q416" s="45" t="str">
        <f>IF(OR(H416="",F416=""),"",IF(H416=F416,1,IF(H416&lt;F416,0,IF(H416-F416&lt;10,2,IF(H416&gt;F416,3,SE)))))</f>
        <v/>
      </c>
      <c r="U416" s="45"/>
      <c r="V416" s="45"/>
      <c r="W416" s="45"/>
      <c r="X416" s="45"/>
      <c r="Y416" s="45"/>
      <c r="Z416" s="45"/>
      <c r="AA416" s="45"/>
      <c r="AB416" s="45"/>
      <c r="AC416" s="45"/>
    </row>
    <row r="417" spans="3:29" ht="15.75" thickBot="1">
      <c r="C417" s="45" t="str">
        <f>IF(OR(F417="",H417=""),"",IF(F417=H417,1,IF(F417&lt;H417,0,IF(F417-H417&lt;10,2,IF(F417&gt;H417,3,SE)))))</f>
        <v/>
      </c>
      <c r="D417" s="220"/>
      <c r="E417" s="221"/>
      <c r="F417" s="221"/>
      <c r="G417" s="221"/>
      <c r="H417" s="221"/>
      <c r="I417" s="221"/>
      <c r="J417" s="221"/>
      <c r="K417" s="221"/>
      <c r="L417" s="221"/>
      <c r="M417" s="221"/>
      <c r="N417" s="221"/>
      <c r="O417" s="221"/>
      <c r="P417" s="222"/>
      <c r="Q417" s="45" t="str">
        <f>IF(OR(H417="",F417=""),"",IF(H417=F417,1,IF(H417&lt;F417,0,IF(H417-F417&lt;10,2,IF(H417&gt;F417,3,SE)))))</f>
        <v/>
      </c>
      <c r="U417" s="45"/>
      <c r="V417" s="45"/>
      <c r="W417" s="45"/>
      <c r="X417" s="45"/>
      <c r="Y417" s="71"/>
      <c r="Z417" s="71"/>
      <c r="AA417" s="45"/>
      <c r="AB417" s="45"/>
      <c r="AC417" s="45"/>
    </row>
    <row r="418" spans="3:29">
      <c r="C418" s="45" t="str">
        <f>IF(OR(F418="",H418=""),"",IF(F418=H418,1,IF(F418&lt;H418,0,IF(F418-H418&lt;10,2,IF(F418&gt;H418,3,SE)))))</f>
        <v/>
      </c>
      <c r="Q418" s="45" t="str">
        <f>IF(OR(H418="",F418=""),"",IF(H418=F418,1,IF(H418&lt;F418,0,IF(H418-F418&lt;10,2,IF(H418&gt;F418,3,SE)))))</f>
        <v/>
      </c>
      <c r="U418" s="45"/>
      <c r="V418" s="45"/>
      <c r="W418" s="45"/>
      <c r="X418" s="45"/>
      <c r="Y418" s="45"/>
      <c r="Z418" s="45"/>
      <c r="AA418" s="45"/>
      <c r="AB418" s="45"/>
      <c r="AC418" s="45"/>
    </row>
    <row r="419" spans="3:29">
      <c r="C419" s="45" t="str">
        <f>IF(OR(F419="",H419=""),"",IF(F419=H419,1,IF(F419&lt;H419,0,IF(F419-H419&lt;10,2,IF(F419&gt;H419,3,SE)))))</f>
        <v/>
      </c>
      <c r="D419" s="207" t="str">
        <f>V373</f>
        <v/>
      </c>
      <c r="E419" s="207"/>
      <c r="F419" s="77"/>
      <c r="G419" s="65" t="s">
        <v>17</v>
      </c>
      <c r="H419" s="76"/>
      <c r="I419" s="207" t="str">
        <f>V371</f>
        <v/>
      </c>
      <c r="J419" s="207"/>
      <c r="K419" s="207"/>
      <c r="L419" s="207"/>
      <c r="M419" s="207"/>
      <c r="N419" s="207"/>
      <c r="O419" s="207"/>
      <c r="P419" s="207"/>
      <c r="Q419" s="45" t="str">
        <f>IF(OR(H419="",F419=""),"",IF(H419=F419,1,IF(H419&lt;F419,0,IF(H419-F419&lt;10,2,IF(H419&gt;F419,3,SE)))))</f>
        <v/>
      </c>
      <c r="U419" s="45"/>
      <c r="V419" s="45"/>
      <c r="W419" s="45"/>
      <c r="X419" s="45"/>
      <c r="Y419" s="45"/>
      <c r="Z419" s="45"/>
      <c r="AA419" s="45"/>
      <c r="AB419" s="45"/>
      <c r="AC419" s="45"/>
    </row>
    <row r="420" spans="3:29">
      <c r="C420" s="45" t="str">
        <f>IF(OR(F420="",H420=""),"",IF(F420=H420,1,IF(F420&lt;H420,0,IF(F420-H420&lt;10,2,IF(F420&gt;H420,3,SE)))))</f>
        <v/>
      </c>
      <c r="D420" s="207" t="str">
        <f>V372</f>
        <v/>
      </c>
      <c r="E420" s="207"/>
      <c r="F420" s="77"/>
      <c r="G420" s="65" t="s">
        <v>17</v>
      </c>
      <c r="H420" s="76"/>
      <c r="I420" s="207" t="str">
        <f>V370</f>
        <v/>
      </c>
      <c r="J420" s="207"/>
      <c r="K420" s="207"/>
      <c r="L420" s="207"/>
      <c r="M420" s="207"/>
      <c r="N420" s="207"/>
      <c r="O420" s="207"/>
      <c r="P420" s="207"/>
      <c r="Q420" s="45" t="str">
        <f>IF(OR(H420="",F420=""),"",IF(H420=F420,1,IF(H420&lt;F420,0,IF(H420-F420&lt;10,2,IF(H420&gt;F420,3,SE)))))</f>
        <v/>
      </c>
      <c r="U420" s="45"/>
      <c r="V420" s="45"/>
      <c r="W420" s="45"/>
      <c r="X420" s="45"/>
      <c r="Y420" s="45"/>
      <c r="Z420" s="45"/>
      <c r="AA420" s="45"/>
      <c r="AB420" s="45"/>
      <c r="AC420" s="45"/>
    </row>
    <row r="421" spans="3:29">
      <c r="C421" s="45" t="str">
        <f>IF(OR(F421="",H421=""),"",IF(F421=H421,1,IF(F421&lt;H421,0,IF(F421-H421&lt;10,2,IF(F421&gt;H421,3,SE)))))</f>
        <v/>
      </c>
      <c r="D421" s="207" t="str">
        <f>V369</f>
        <v/>
      </c>
      <c r="E421" s="207"/>
      <c r="F421" s="76"/>
      <c r="G421" s="65" t="s">
        <v>17</v>
      </c>
      <c r="H421" s="77"/>
      <c r="I421" s="207" t="str">
        <f>V367</f>
        <v/>
      </c>
      <c r="J421" s="207"/>
      <c r="K421" s="207"/>
      <c r="L421" s="207"/>
      <c r="M421" s="207"/>
      <c r="N421" s="207"/>
      <c r="O421" s="207"/>
      <c r="P421" s="207"/>
      <c r="Q421" s="45" t="str">
        <f>IF(OR(H421="",F421=""),"",IF(H421=F421,1,IF(H421&lt;F421,0,IF(H421-F421&lt;10,2,IF(H421&gt;F421,3,SE)))))</f>
        <v/>
      </c>
      <c r="U421" s="45"/>
      <c r="V421" s="45"/>
      <c r="W421" s="45"/>
      <c r="X421" s="45"/>
      <c r="Y421" s="45"/>
      <c r="Z421" s="45"/>
      <c r="AA421" s="45"/>
      <c r="AB421" s="45"/>
      <c r="AC421" s="45"/>
    </row>
    <row r="422" spans="3:29">
      <c r="C422" s="45" t="str">
        <f>IF(OR(F422="",H422=""),"",IF(F422=H422,1,IF(F422&lt;H422,0,IF(F422-H422&lt;10,2,IF(F422&gt;H422,3,SE)))))</f>
        <v/>
      </c>
      <c r="D422" s="207" t="str">
        <f>V368</f>
        <v/>
      </c>
      <c r="E422" s="207"/>
      <c r="F422" s="77"/>
      <c r="G422" s="65" t="s">
        <v>17</v>
      </c>
      <c r="H422" s="76"/>
      <c r="I422" s="207" t="str">
        <f>V366</f>
        <v/>
      </c>
      <c r="J422" s="207"/>
      <c r="K422" s="207"/>
      <c r="L422" s="207"/>
      <c r="M422" s="207"/>
      <c r="N422" s="207"/>
      <c r="O422" s="207"/>
      <c r="P422" s="207"/>
      <c r="Q422" s="45" t="str">
        <f>IF(OR(H422="",F422=""),"",IF(H422=F422,1,IF(H422&lt;F422,0,IF(H422-F422&lt;10,2,IF(H422&gt;F422,3,SE)))))</f>
        <v/>
      </c>
      <c r="U422" s="45"/>
      <c r="V422" s="45"/>
      <c r="W422" s="45"/>
      <c r="X422" s="45"/>
      <c r="Y422" s="45"/>
      <c r="Z422" s="45"/>
      <c r="AA422" s="45"/>
      <c r="AB422" s="45"/>
      <c r="AC422" s="45"/>
    </row>
    <row r="423" spans="3:29" ht="15.75" thickBot="1">
      <c r="C423" s="45" t="str">
        <f>IF(OR(F423="",H423=""),"",IF(F423=H423,1,IF(F423&lt;H423,0,IF(F423-H423&lt;10,2,IF(F423&gt;H423,3,SE)))))</f>
        <v/>
      </c>
      <c r="Q423" s="45" t="str">
        <f>IF(OR(H423="",F423=""),"",IF(H423=F423,1,IF(H423&lt;F423,0,IF(H423-F423&lt;10,2,IF(H423&gt;F423,3,SE)))))</f>
        <v/>
      </c>
      <c r="U423" s="45"/>
      <c r="V423" s="45"/>
      <c r="W423" s="45"/>
      <c r="X423" s="45"/>
      <c r="Y423" s="45"/>
      <c r="Z423" s="45"/>
      <c r="AA423" s="45"/>
      <c r="AB423" s="45"/>
      <c r="AC423" s="45"/>
    </row>
    <row r="424" spans="3:29">
      <c r="C424" s="45" t="str">
        <f>IF(OR(F424="",H424=""),"",IF(F424=H424,1,IF(F424&lt;H424,0,IF(F424-H424&lt;10,2,IF(F424&gt;H424,3,SE)))))</f>
        <v/>
      </c>
      <c r="D424" s="217" t="s">
        <v>139</v>
      </c>
      <c r="E424" s="218"/>
      <c r="F424" s="218"/>
      <c r="G424" s="218"/>
      <c r="H424" s="218"/>
      <c r="I424" s="218"/>
      <c r="J424" s="218"/>
      <c r="K424" s="218"/>
      <c r="L424" s="218"/>
      <c r="M424" s="218"/>
      <c r="N424" s="218"/>
      <c r="O424" s="218"/>
      <c r="P424" s="219"/>
      <c r="Q424" s="45" t="str">
        <f>IF(OR(H424="",F424=""),"",IF(H424=F424,1,IF(H424&lt;F424,0,IF(H424-F424&lt;10,2,IF(H424&gt;F424,3,SE)))))</f>
        <v/>
      </c>
      <c r="U424" s="45"/>
      <c r="V424" s="45"/>
      <c r="W424" s="45"/>
      <c r="X424" s="45"/>
      <c r="Y424" s="45"/>
      <c r="Z424" s="45"/>
      <c r="AA424" s="45"/>
      <c r="AB424" s="45"/>
      <c r="AC424" s="45"/>
    </row>
    <row r="425" spans="3:29" ht="15.75" thickBot="1">
      <c r="C425" s="45" t="str">
        <f>IF(OR(F425="",H425=""),"",IF(F425=H425,1,IF(F425&lt;H425,0,IF(F425-H425&lt;10,2,IF(F425&gt;H425,3,SE)))))</f>
        <v/>
      </c>
      <c r="D425" s="220"/>
      <c r="E425" s="221"/>
      <c r="F425" s="221"/>
      <c r="G425" s="221"/>
      <c r="H425" s="221"/>
      <c r="I425" s="221"/>
      <c r="J425" s="221"/>
      <c r="K425" s="221"/>
      <c r="L425" s="221"/>
      <c r="M425" s="221"/>
      <c r="N425" s="221"/>
      <c r="O425" s="221"/>
      <c r="P425" s="222"/>
      <c r="Q425" s="45" t="str">
        <f>IF(OR(H425="",F425=""),"",IF(H425=F425,1,IF(H425&lt;F425,0,IF(H425-F425&lt;10,2,IF(H425&gt;F425,3,SE)))))</f>
        <v/>
      </c>
      <c r="U425" s="45"/>
      <c r="V425" s="45"/>
      <c r="W425" s="45"/>
      <c r="X425" s="45"/>
      <c r="Y425" s="45"/>
      <c r="Z425" s="45"/>
      <c r="AA425" s="45"/>
      <c r="AB425" s="45"/>
      <c r="AC425" s="45"/>
    </row>
    <row r="426" spans="3:29">
      <c r="C426" s="45" t="str">
        <f>IF(OR(F426="",H426=""),"",IF(F426=H426,1,IF(F426&lt;H426,0,IF(F426-H426&lt;10,2,IF(F426&gt;H426,3,SE)))))</f>
        <v/>
      </c>
      <c r="Q426" s="45" t="str">
        <f>IF(OR(H426="",F426=""),"",IF(H426=F426,1,IF(H426&lt;F426,0,IF(H426-F426&lt;10,2,IF(H426&gt;F426,3,SE)))))</f>
        <v/>
      </c>
      <c r="U426" s="45"/>
      <c r="V426" s="45"/>
      <c r="W426" s="45"/>
      <c r="X426" s="45"/>
      <c r="Y426" s="71"/>
      <c r="Z426" s="71"/>
      <c r="AA426" s="45"/>
      <c r="AB426" s="45"/>
      <c r="AC426" s="45"/>
    </row>
    <row r="427" spans="3:29">
      <c r="C427" s="45" t="str">
        <f>IF(OR(F427="",H427=""),"",IF(F427=H427,1,IF(F427&lt;H427,0,IF(F427-H427&lt;10,2,IF(F427&gt;H427,3,SE)))))</f>
        <v/>
      </c>
      <c r="D427" s="207" t="str">
        <f>V373</f>
        <v/>
      </c>
      <c r="E427" s="207"/>
      <c r="F427" s="77"/>
      <c r="G427" s="65" t="s">
        <v>17</v>
      </c>
      <c r="H427" s="76"/>
      <c r="I427" s="207" t="str">
        <f>V372</f>
        <v/>
      </c>
      <c r="J427" s="207"/>
      <c r="K427" s="207"/>
      <c r="L427" s="207"/>
      <c r="M427" s="207"/>
      <c r="N427" s="207"/>
      <c r="O427" s="207"/>
      <c r="P427" s="207"/>
      <c r="Q427" s="45" t="str">
        <f>IF(OR(H427="",F427=""),"",IF(H427=F427,1,IF(H427&lt;F427,0,IF(H427-F427&lt;10,2,IF(H427&gt;F427,3,SE)))))</f>
        <v/>
      </c>
      <c r="U427" s="45"/>
      <c r="V427" s="45"/>
      <c r="W427" s="45"/>
      <c r="X427" s="45"/>
      <c r="Y427" s="45"/>
      <c r="Z427" s="45"/>
      <c r="AA427" s="45"/>
      <c r="AB427" s="45"/>
      <c r="AC427" s="45"/>
    </row>
    <row r="428" spans="3:29">
      <c r="C428" s="45" t="str">
        <f>IF(OR(F428="",H428=""),"",IF(F428=H428,1,IF(F428&lt;H428,0,IF(F428-H428&lt;10,2,IF(F428&gt;H428,3,SE)))))</f>
        <v/>
      </c>
      <c r="D428" s="207" t="str">
        <f>V371</f>
        <v/>
      </c>
      <c r="E428" s="207"/>
      <c r="F428" s="77"/>
      <c r="G428" s="65" t="s">
        <v>17</v>
      </c>
      <c r="H428" s="76"/>
      <c r="I428" s="207" t="str">
        <f>V370</f>
        <v/>
      </c>
      <c r="J428" s="207"/>
      <c r="K428" s="207"/>
      <c r="L428" s="207"/>
      <c r="M428" s="207"/>
      <c r="N428" s="207"/>
      <c r="O428" s="207"/>
      <c r="P428" s="207"/>
      <c r="Q428" s="45" t="str">
        <f>IF(OR(H428="",F428=""),"",IF(H428=F428,1,IF(H428&lt;F428,0,IF(H428-F428&lt;10,2,IF(H428&gt;F428,3,SE)))))</f>
        <v/>
      </c>
      <c r="U428" s="45"/>
      <c r="V428" s="45"/>
      <c r="W428" s="45"/>
      <c r="X428" s="45"/>
      <c r="Y428" s="45"/>
      <c r="Z428" s="45"/>
      <c r="AA428" s="45"/>
      <c r="AB428" s="45"/>
      <c r="AC428" s="45"/>
    </row>
    <row r="429" spans="3:29">
      <c r="C429" s="45" t="str">
        <f>IF(OR(F429="",H429=""),"",IF(F429=H429,1,IF(F429&lt;H429,0,IF(F429-H429&lt;10,2,IF(F429&gt;H429,3,SE)))))</f>
        <v/>
      </c>
      <c r="D429" s="207" t="str">
        <f>V369</f>
        <v/>
      </c>
      <c r="E429" s="207"/>
      <c r="F429" s="76"/>
      <c r="G429" s="65" t="s">
        <v>17</v>
      </c>
      <c r="H429" s="77"/>
      <c r="I429" s="207" t="str">
        <f>V368</f>
        <v/>
      </c>
      <c r="J429" s="207"/>
      <c r="K429" s="207"/>
      <c r="L429" s="207"/>
      <c r="M429" s="207"/>
      <c r="N429" s="207"/>
      <c r="O429" s="207"/>
      <c r="P429" s="207"/>
      <c r="Q429" s="45" t="str">
        <f>IF(OR(H429="",F429=""),"",IF(H429=F429,1,IF(H429&lt;F429,0,IF(H429-F429&lt;10,2,IF(H429&gt;F429,3,SE)))))</f>
        <v/>
      </c>
      <c r="U429" s="45"/>
      <c r="V429" s="45"/>
      <c r="W429" s="45"/>
      <c r="X429" s="45"/>
      <c r="Y429" s="45"/>
      <c r="Z429" s="45"/>
      <c r="AA429" s="45"/>
      <c r="AB429" s="45"/>
      <c r="AC429" s="45"/>
    </row>
    <row r="430" spans="3:29">
      <c r="C430" s="45" t="str">
        <f>IF(OR(F430="",H430=""),"",IF(F430=H430,1,IF(F430&lt;H430,0,IF(F430-H430&lt;10,2,IF(F430&gt;H430,3,SE)))))</f>
        <v/>
      </c>
      <c r="D430" s="207" t="str">
        <f>V367</f>
        <v/>
      </c>
      <c r="E430" s="207"/>
      <c r="F430" s="76"/>
      <c r="G430" s="65" t="s">
        <v>17</v>
      </c>
      <c r="H430" s="77"/>
      <c r="I430" s="207" t="str">
        <f>V366</f>
        <v/>
      </c>
      <c r="J430" s="207"/>
      <c r="K430" s="207"/>
      <c r="L430" s="207"/>
      <c r="M430" s="207"/>
      <c r="N430" s="207"/>
      <c r="O430" s="207"/>
      <c r="P430" s="207"/>
      <c r="Q430" s="45" t="str">
        <f>IF(OR(H430="",F430=""),"",IF(H430=F430,1,IF(H430&lt;F430,0,IF(H430-F430&lt;10,2,IF(H430&gt;F430,3,SE)))))</f>
        <v/>
      </c>
      <c r="U430" s="45"/>
      <c r="V430" s="45"/>
      <c r="W430" s="45"/>
      <c r="X430" s="45"/>
      <c r="Y430" s="45"/>
      <c r="Z430" s="45"/>
      <c r="AA430" s="45"/>
      <c r="AB430" s="45"/>
      <c r="AC430" s="45"/>
    </row>
    <row r="431" spans="3:29" ht="15.75" thickBot="1">
      <c r="C431" s="45" t="str">
        <f>IF(OR(F431="",H431=""),"",IF(F431=H431,1,IF(F431&lt;H431,0,IF(F431-H431&lt;10,2,IF(F431&gt;H431,3,SE)))))</f>
        <v/>
      </c>
      <c r="Q431" s="45" t="str">
        <f>IF(OR(H431="",F431=""),"",IF(H431=F431,1,IF(H431&lt;F431,0,IF(H431-F431&lt;10,2,IF(H431&gt;F431,3,SE)))))</f>
        <v/>
      </c>
      <c r="U431" s="45"/>
      <c r="V431" s="45"/>
      <c r="W431" s="45"/>
      <c r="X431" s="45"/>
      <c r="Y431" s="45"/>
      <c r="Z431" s="45"/>
      <c r="AA431" s="45"/>
      <c r="AB431" s="45"/>
      <c r="AC431" s="45"/>
    </row>
    <row r="432" spans="3:29">
      <c r="C432" s="45" t="str">
        <f>IF(OR(F432="",H432=""),"",IF(F432=H432,1,IF(F432&lt;H432,0,IF(F432-H432&lt;10,2,IF(F432&gt;H432,3,SE)))))</f>
        <v/>
      </c>
      <c r="D432" s="208" t="s">
        <v>120</v>
      </c>
      <c r="E432" s="209"/>
      <c r="F432" s="209"/>
      <c r="G432" s="209"/>
      <c r="H432" s="209"/>
      <c r="I432" s="209"/>
      <c r="J432" s="209"/>
      <c r="K432" s="209"/>
      <c r="L432" s="209"/>
      <c r="M432" s="210"/>
      <c r="Q432" s="45" t="str">
        <f>IF(OR(H432="",F432=""),"",IF(H432=F432,1,IF(H432&lt;F432,0,IF(H432-F432&lt;10,2,IF(H432&gt;F432,3,SE)))))</f>
        <v/>
      </c>
      <c r="T432" s="46"/>
      <c r="U432" s="45"/>
      <c r="V432" s="45"/>
      <c r="W432" s="45"/>
      <c r="X432" s="45"/>
      <c r="Y432" s="45"/>
      <c r="Z432" s="45"/>
      <c r="AA432" s="45"/>
      <c r="AB432" s="45"/>
      <c r="AC432" s="45"/>
    </row>
    <row r="433" spans="3:29" ht="15.75" thickBot="1">
      <c r="C433" s="45" t="str">
        <f>IF(OR(F433="",H433=""),"",IF(F433=H433,1,IF(F433&lt;H433,0,IF(F433-H433&lt;10,2,IF(F433&gt;H433,3,SE)))))</f>
        <v/>
      </c>
      <c r="D433" s="211"/>
      <c r="E433" s="212"/>
      <c r="F433" s="212"/>
      <c r="G433" s="212"/>
      <c r="H433" s="212"/>
      <c r="I433" s="212"/>
      <c r="J433" s="212"/>
      <c r="K433" s="212"/>
      <c r="L433" s="212"/>
      <c r="M433" s="213"/>
      <c r="Q433" s="45" t="str">
        <f>IF(OR(H433="",F433=""),"",IF(H433=F433,1,IF(H433&lt;F433,0,IF(H433-F433&lt;10,2,IF(H433&gt;F433,3,SE)))))</f>
        <v/>
      </c>
      <c r="T433" s="46"/>
      <c r="U433" s="45"/>
      <c r="V433" s="45"/>
      <c r="W433" s="45"/>
      <c r="X433" s="45"/>
      <c r="Y433" s="45"/>
      <c r="Z433" s="45"/>
      <c r="AA433" s="45"/>
      <c r="AB433" s="45"/>
      <c r="AC433" s="45"/>
    </row>
    <row r="434" spans="3:29" ht="15.75" thickBot="1">
      <c r="C434" s="45">
        <f>IF(OR(F434="",H434=""),"",IF(F434=H434,1,IF(F434&lt;H434,0,IF(F434-H434&lt;10,2,IF(F434&gt;H434,3,SE)))))</f>
        <v>0</v>
      </c>
      <c r="D434" s="91" t="s">
        <v>3</v>
      </c>
      <c r="E434" s="92" t="s">
        <v>21</v>
      </c>
      <c r="F434" s="214" t="s">
        <v>12</v>
      </c>
      <c r="G434" s="214"/>
      <c r="H434" s="215" t="s">
        <v>309</v>
      </c>
      <c r="I434" s="215"/>
      <c r="J434" s="215" t="s">
        <v>310</v>
      </c>
      <c r="K434" s="215"/>
      <c r="L434" s="214" t="s">
        <v>174</v>
      </c>
      <c r="M434" s="216"/>
      <c r="Q434" s="45" t="e">
        <f>IF(OR(H434="",F434=""),"",IF(H434=F434,1,IF(H434&lt;F434,0,IF(H434-F434&lt;10,2,IF(H434&gt;F434,3,SE)))))</f>
        <v>#VALUE!</v>
      </c>
      <c r="T434" s="46"/>
      <c r="U434" s="45" t="s">
        <v>3</v>
      </c>
      <c r="V434" s="90" t="s">
        <v>2</v>
      </c>
      <c r="W434" s="64" t="s">
        <v>12</v>
      </c>
      <c r="X434" s="64" t="s">
        <v>13</v>
      </c>
      <c r="Y434" s="64" t="s">
        <v>14</v>
      </c>
      <c r="Z434" s="90" t="s">
        <v>15</v>
      </c>
      <c r="AA434" s="64" t="s">
        <v>18</v>
      </c>
      <c r="AB434" s="64" t="s">
        <v>19</v>
      </c>
      <c r="AC434" s="90" t="s">
        <v>20</v>
      </c>
    </row>
    <row r="435" spans="3:29">
      <c r="C435" s="45">
        <f>IF(OR(F435="",H435=""),"",IF(F435=H435,1,IF(F435&lt;H435,0,IF(F435-H435&lt;10,2,IF(F435&gt;H435,3,SE)))))</f>
        <v>1</v>
      </c>
      <c r="D435" s="52" t="s">
        <v>4</v>
      </c>
      <c r="E435" s="93" t="str">
        <f>VLOOKUP(AC435,$U$434:$AB$442,2)</f>
        <v/>
      </c>
      <c r="F435" s="204">
        <f>VLOOKUP(AC435,$U$434:$AB$442,3)</f>
        <v>0</v>
      </c>
      <c r="G435" s="204"/>
      <c r="H435" s="205">
        <f>VLOOKUP(AC435,$U$434:$AB$442,4)</f>
        <v>0</v>
      </c>
      <c r="I435" s="205"/>
      <c r="J435" s="205">
        <f>VLOOKUP(AC435,$U$434:$AB$442,5)</f>
        <v>0</v>
      </c>
      <c r="K435" s="205"/>
      <c r="L435" s="205">
        <f>VLOOKUP(AC435,$U$434:$AB$442,6)</f>
        <v>0</v>
      </c>
      <c r="M435" s="206"/>
      <c r="O435" s="44" t="s">
        <v>179</v>
      </c>
      <c r="Q435" s="45">
        <f>IF(OR(H435="",F435=""),"",IF(H435=F435,1,IF(H435&lt;F435,0,IF(H435-F435&lt;10,2,IF(H435&gt;F435,3,SE)))))</f>
        <v>1</v>
      </c>
      <c r="T435" s="46"/>
      <c r="U435" s="47">
        <v>1</v>
      </c>
      <c r="V435" s="64" t="str">
        <f>IF(OR('1ª FASE  - ELIMINATÓRIAS'!I140="",'1ª FASE  - ELIMINATÓRIAS'!I140=""),"",'1ª FASE  - ELIMINATÓRIAS'!C140)</f>
        <v/>
      </c>
      <c r="W435" s="45">
        <f>SUM(Q451,Q456,Q465,Q474,Q482,Q491,Q499)</f>
        <v>0</v>
      </c>
      <c r="X435" s="45">
        <f>SUM(H451,H456,H465,H474,H482,H491,H499)</f>
        <v>0</v>
      </c>
      <c r="Y435" s="45">
        <f>SUM(F451,F456,F465,F474,F482,F491,F499)</f>
        <v>0</v>
      </c>
      <c r="Z435" s="45">
        <f>X435-Y435</f>
        <v>0</v>
      </c>
      <c r="AA435" s="64">
        <f>(W435*10^10)+((Z435+5000)*10^6)+(X435*10)+U435</f>
        <v>5000000001</v>
      </c>
      <c r="AB435" s="45">
        <f>LARGE($AA$435:$AA$442,U435)</f>
        <v>5000000008</v>
      </c>
      <c r="AC435" s="64">
        <f>MATCH(AB435,$AA$435:$AA$442,0)</f>
        <v>8</v>
      </c>
    </row>
    <row r="436" spans="3:29">
      <c r="C436" s="45">
        <f>IF(OR(F436="",H436=""),"",IF(F436=H436,1,IF(F436&lt;H436,0,IF(F436-H436&lt;10,2,IF(F436&gt;H436,3,SE)))))</f>
        <v>1</v>
      </c>
      <c r="D436" s="53" t="s">
        <v>5</v>
      </c>
      <c r="E436" s="62" t="str">
        <f t="shared" ref="E436:E442" si="54">VLOOKUP(AC436,$U$434:$AB$442,2)</f>
        <v/>
      </c>
      <c r="F436" s="201">
        <f t="shared" ref="F436:F442" si="55">VLOOKUP(AC436,$U$434:$AB$442,3)</f>
        <v>0</v>
      </c>
      <c r="G436" s="201"/>
      <c r="H436" s="202">
        <f t="shared" ref="H436:H442" si="56">VLOOKUP(AC436,$U$434:$AB$442,4)</f>
        <v>0</v>
      </c>
      <c r="I436" s="202"/>
      <c r="J436" s="202">
        <f t="shared" ref="J436:J442" si="57">VLOOKUP(AC436,$U$434:$AB$442,5)</f>
        <v>0</v>
      </c>
      <c r="K436" s="202"/>
      <c r="L436" s="202">
        <f t="shared" ref="L436:L442" si="58">VLOOKUP(AC436,$U$434:$AB$442,6)</f>
        <v>0</v>
      </c>
      <c r="M436" s="203"/>
      <c r="O436" s="44" t="s">
        <v>175</v>
      </c>
      <c r="Q436" s="45">
        <f>IF(OR(H436="",F436=""),"",IF(H436=F436,1,IF(H436&lt;F436,0,IF(H436-F436&lt;10,2,IF(H436&gt;F436,3,SE)))))</f>
        <v>1</v>
      </c>
      <c r="T436" s="46"/>
      <c r="U436" s="47">
        <v>2</v>
      </c>
      <c r="V436" s="64" t="str">
        <f>IF(OR('1ª FASE  - ELIMINATÓRIAS'!I124="",'1ª FASE  - ELIMINATÓRIAS'!I124=""),"",'1ª FASE  - ELIMINATÓRIAS'!C124)</f>
        <v/>
      </c>
      <c r="W436" s="45">
        <f>SUM(Q450,Q457,Q464,Q475,Q483,Q490)</f>
        <v>0</v>
      </c>
      <c r="X436" s="45">
        <f>SUM(H450,H457,H464,H475,H483,H490,F499)</f>
        <v>0</v>
      </c>
      <c r="Y436" s="45">
        <f>SUM(F450,F457,F464,F475,F483,F490,H499)</f>
        <v>0</v>
      </c>
      <c r="Z436" s="45">
        <f t="shared" ref="Z436:Z442" si="59">X436-Y436</f>
        <v>0</v>
      </c>
      <c r="AA436" s="64">
        <f t="shared" ref="AA436:AA442" si="60">(W436*10^10)+((Z436+5000)*10^6)+(X436*10)+U436</f>
        <v>5000000002</v>
      </c>
      <c r="AB436" s="45">
        <f t="shared" ref="AB436:AB442" si="61">LARGE($AA$435:$AA$442,U436)</f>
        <v>5000000007</v>
      </c>
      <c r="AC436" s="64">
        <f t="shared" ref="AC436:AC442" si="62">MATCH(AB436,$AA$435:$AA$442,0)</f>
        <v>7</v>
      </c>
    </row>
    <row r="437" spans="3:29">
      <c r="C437" s="45">
        <f>IF(OR(F437="",H437=""),"",IF(F437=H437,1,IF(F437&lt;H437,0,IF(F437-H437&lt;10,2,IF(F437&gt;H437,3,SE)))))</f>
        <v>1</v>
      </c>
      <c r="D437" s="53" t="s">
        <v>6</v>
      </c>
      <c r="E437" s="62" t="str">
        <f t="shared" si="54"/>
        <v/>
      </c>
      <c r="F437" s="201">
        <f t="shared" si="55"/>
        <v>0</v>
      </c>
      <c r="G437" s="201"/>
      <c r="H437" s="202">
        <f t="shared" si="56"/>
        <v>0</v>
      </c>
      <c r="I437" s="202"/>
      <c r="J437" s="202">
        <f t="shared" si="57"/>
        <v>0</v>
      </c>
      <c r="K437" s="202"/>
      <c r="L437" s="202">
        <f t="shared" si="58"/>
        <v>0</v>
      </c>
      <c r="M437" s="203"/>
      <c r="O437" s="44" t="s">
        <v>307</v>
      </c>
      <c r="Q437" s="45">
        <f>IF(OR(H437="",F437=""),"",IF(H437=F437,1,IF(H437&lt;F437,0,IF(H437-F437&lt;10,2,IF(H437&gt;F437,3,SE)))))</f>
        <v>1</v>
      </c>
      <c r="T437" s="46"/>
      <c r="U437" s="47">
        <v>3</v>
      </c>
      <c r="V437" s="64" t="str">
        <f>IF(OR('1ª FASE  - ELIMINATÓRIAS'!I108="",'1ª FASE  - ELIMINATÓRIAS'!I108=""),"",'1ª FASE  - ELIMINATÓRIAS'!C108)</f>
        <v/>
      </c>
      <c r="W437" s="45">
        <f>SUM(Q449,Q458,Q467,Q472,C483,C491,Q498)</f>
        <v>0</v>
      </c>
      <c r="X437" s="45">
        <f>SUM(H449,H458,H467,H472,F483,F491,H498)</f>
        <v>0</v>
      </c>
      <c r="Y437" s="45">
        <f>SUM(F449,F458,F467,F472,H483,H491,F498)</f>
        <v>0</v>
      </c>
      <c r="Z437" s="45">
        <f t="shared" si="59"/>
        <v>0</v>
      </c>
      <c r="AA437" s="64">
        <f t="shared" si="60"/>
        <v>5000000003</v>
      </c>
      <c r="AB437" s="45">
        <f t="shared" si="61"/>
        <v>5000000006</v>
      </c>
      <c r="AC437" s="64">
        <f t="shared" si="62"/>
        <v>6</v>
      </c>
    </row>
    <row r="438" spans="3:29">
      <c r="C438" s="45">
        <f>IF(OR(F438="",H438=""),"",IF(F438=H438,1,IF(F438&lt;H438,0,IF(F438-H438&lt;10,2,IF(F438&gt;H438,3,SE)))))</f>
        <v>1</v>
      </c>
      <c r="D438" s="53" t="s">
        <v>7</v>
      </c>
      <c r="E438" s="62" t="str">
        <f t="shared" si="54"/>
        <v/>
      </c>
      <c r="F438" s="201">
        <f t="shared" si="55"/>
        <v>0</v>
      </c>
      <c r="G438" s="201"/>
      <c r="H438" s="202">
        <f t="shared" si="56"/>
        <v>0</v>
      </c>
      <c r="I438" s="202"/>
      <c r="J438" s="202">
        <f t="shared" si="57"/>
        <v>0</v>
      </c>
      <c r="K438" s="202"/>
      <c r="L438" s="202">
        <f t="shared" si="58"/>
        <v>0</v>
      </c>
      <c r="M438" s="203"/>
      <c r="O438" s="44" t="s">
        <v>308</v>
      </c>
      <c r="Q438" s="45">
        <f>IF(OR(H438="",F438=""),"",IF(H438=F438,1,IF(H438&lt;F438,0,IF(H438-F438&lt;10,2,IF(H438&gt;F438,3,SE)))))</f>
        <v>1</v>
      </c>
      <c r="T438" s="46"/>
      <c r="U438" s="47">
        <v>4</v>
      </c>
      <c r="V438" s="64" t="str">
        <f>IF(OR('1ª FASE  - ELIMINATÓRIAS'!I92="",'1ª FASE  - ELIMINATÓRIAS'!I92=""),"",'1ª FASE  - ELIMINATÓRIAS'!C92)</f>
        <v/>
      </c>
      <c r="W438" s="45">
        <f>SUM(Q448,Q459,Q466,Q473,C482,C490,C498)</f>
        <v>0</v>
      </c>
      <c r="X438" s="45">
        <f>SUM(H448,H459,H466,H473,F482,F490,F498)</f>
        <v>0</v>
      </c>
      <c r="Y438" s="45">
        <f>SUM(F448,H459,F466,F473,H482,H490,H498)</f>
        <v>0</v>
      </c>
      <c r="Z438" s="45">
        <f t="shared" si="59"/>
        <v>0</v>
      </c>
      <c r="AA438" s="64">
        <f t="shared" si="60"/>
        <v>5000000004</v>
      </c>
      <c r="AB438" s="45">
        <f t="shared" si="61"/>
        <v>5000000005</v>
      </c>
      <c r="AC438" s="64">
        <f t="shared" si="62"/>
        <v>5</v>
      </c>
    </row>
    <row r="439" spans="3:29">
      <c r="C439" s="45">
        <f>IF(OR(F439="",H439=""),"",IF(F439=H439,1,IF(F439&lt;H439,0,IF(F439-H439&lt;10,2,IF(F439&gt;H439,3,SE)))))</f>
        <v>1</v>
      </c>
      <c r="D439" s="54" t="s">
        <v>8</v>
      </c>
      <c r="E439" s="63" t="str">
        <f t="shared" si="54"/>
        <v/>
      </c>
      <c r="F439" s="223">
        <f t="shared" si="55"/>
        <v>0</v>
      </c>
      <c r="G439" s="223"/>
      <c r="H439" s="279">
        <f t="shared" si="56"/>
        <v>0</v>
      </c>
      <c r="I439" s="279"/>
      <c r="J439" s="279">
        <f t="shared" si="57"/>
        <v>0</v>
      </c>
      <c r="K439" s="279"/>
      <c r="L439" s="279">
        <f t="shared" si="58"/>
        <v>0</v>
      </c>
      <c r="M439" s="286"/>
      <c r="O439" s="44" t="s">
        <v>178</v>
      </c>
      <c r="Q439" s="45">
        <f>IF(OR(H439="",F439=""),"",IF(H439=F439,1,IF(H439&lt;F439,0,IF(H439-F439&lt;10,2,IF(H439&gt;F439,3,SE)))))</f>
        <v>1</v>
      </c>
      <c r="T439" s="46"/>
      <c r="U439" s="47">
        <v>5</v>
      </c>
      <c r="V439" s="64" t="str">
        <f>IF(OR('1ª FASE  - ELIMINATÓRIAS'!I76="",'1ª FASE  - ELIMINATÓRIAS'!I76=""),"",'1ª FASE  - ELIMINATÓRIAS'!C76)</f>
        <v/>
      </c>
      <c r="W439" s="45">
        <f>SUM(C451,C459,C467,C475,Q480,Q489,Q497)</f>
        <v>0</v>
      </c>
      <c r="X439" s="45">
        <f>SUM(F451,F459,F467,F475,H480,H489,H497)</f>
        <v>0</v>
      </c>
      <c r="Y439" s="45">
        <f>SUM(H451,H459,H467,H475,F480,F489,F497)</f>
        <v>0</v>
      </c>
      <c r="Z439" s="45">
        <f t="shared" si="59"/>
        <v>0</v>
      </c>
      <c r="AA439" s="64">
        <f t="shared" si="60"/>
        <v>5000000005</v>
      </c>
      <c r="AB439" s="45">
        <f t="shared" si="61"/>
        <v>5000000004</v>
      </c>
      <c r="AC439" s="64">
        <f t="shared" si="62"/>
        <v>4</v>
      </c>
    </row>
    <row r="440" spans="3:29">
      <c r="C440" s="45">
        <f>IF(OR(F440="",H440=""),"",IF(F440=H440,1,IF(F440&lt;H440,0,IF(F440-H440&lt;10,2,IF(F440&gt;H440,3,SE)))))</f>
        <v>1</v>
      </c>
      <c r="D440" s="54" t="s">
        <v>9</v>
      </c>
      <c r="E440" s="63" t="str">
        <f t="shared" si="54"/>
        <v/>
      </c>
      <c r="F440" s="223">
        <f t="shared" si="55"/>
        <v>0</v>
      </c>
      <c r="G440" s="223"/>
      <c r="H440" s="279">
        <f t="shared" si="56"/>
        <v>0</v>
      </c>
      <c r="I440" s="279"/>
      <c r="J440" s="279">
        <f t="shared" si="57"/>
        <v>0</v>
      </c>
      <c r="K440" s="279"/>
      <c r="L440" s="279">
        <f t="shared" si="58"/>
        <v>0</v>
      </c>
      <c r="M440" s="286"/>
      <c r="Q440" s="45">
        <f>IF(OR(H440="",F440=""),"",IF(H440=F440,1,IF(H440&lt;F440,0,IF(H440-F440&lt;10,2,IF(H440&gt;F440,3,SE)))))</f>
        <v>1</v>
      </c>
      <c r="T440" s="46"/>
      <c r="U440" s="47">
        <v>6</v>
      </c>
      <c r="V440" s="64" t="str">
        <f>IF(OR('1ª FASE  - ELIMINATÓRIAS'!I60="",'1ª FASE  - ELIMINATÓRIAS'!I60=""),"",'1ª FASE  - ELIMINATÓRIAS'!C60)</f>
        <v/>
      </c>
      <c r="W440" s="45">
        <f>SUM(C450,C458,C466,C474,Q481,Q488,C497)</f>
        <v>0</v>
      </c>
      <c r="X440" s="45">
        <f>SUM(F450,F458,F466,F474,H481,H488,F497)</f>
        <v>0</v>
      </c>
      <c r="Y440" s="45">
        <f>SUM(H450,H458,H466,H474,F481,F488,H497)</f>
        <v>0</v>
      </c>
      <c r="Z440" s="45">
        <f t="shared" si="59"/>
        <v>0</v>
      </c>
      <c r="AA440" s="64">
        <f t="shared" si="60"/>
        <v>5000000006</v>
      </c>
      <c r="AB440" s="45">
        <f t="shared" si="61"/>
        <v>5000000003</v>
      </c>
      <c r="AC440" s="64">
        <f t="shared" si="62"/>
        <v>3</v>
      </c>
    </row>
    <row r="441" spans="3:29">
      <c r="C441" s="45">
        <f>IF(OR(F441="",H441=""),"",IF(F441=H441,1,IF(F441&lt;H441,0,IF(F441-H441&lt;10,2,IF(F441&gt;H441,3,SE)))))</f>
        <v>1</v>
      </c>
      <c r="D441" s="54" t="s">
        <v>10</v>
      </c>
      <c r="E441" s="63" t="str">
        <f t="shared" si="54"/>
        <v/>
      </c>
      <c r="F441" s="223">
        <f t="shared" si="55"/>
        <v>0</v>
      </c>
      <c r="G441" s="223"/>
      <c r="H441" s="279">
        <f t="shared" si="56"/>
        <v>0</v>
      </c>
      <c r="I441" s="279"/>
      <c r="J441" s="279">
        <f t="shared" si="57"/>
        <v>0</v>
      </c>
      <c r="K441" s="279"/>
      <c r="L441" s="279">
        <f t="shared" si="58"/>
        <v>0</v>
      </c>
      <c r="M441" s="286"/>
      <c r="Q441" s="45">
        <f>IF(OR(H441="",F441=""),"",IF(H441=F441,1,IF(H441&lt;F441,0,IF(H441-F441&lt;10,2,IF(H441&gt;F441,3,SE)))))</f>
        <v>1</v>
      </c>
      <c r="T441" s="46"/>
      <c r="U441" s="47">
        <v>7</v>
      </c>
      <c r="V441" s="64" t="str">
        <f>IF(OR('1ª FASE  - ELIMINATÓRIAS'!I44="",'1ª FASE  - ELIMINATÓRIAS'!I44=""),"",'1ª FASE  - ELIMINATÓRIAS'!C44)</f>
        <v/>
      </c>
      <c r="W441" s="45">
        <f>SUM(C449,C457,C465,C473,C481,C489,Q496)</f>
        <v>0</v>
      </c>
      <c r="X441" s="45">
        <f>SUM(F449,F457,F465,F473,F481,F489,H496)</f>
        <v>0</v>
      </c>
      <c r="Y441" s="45">
        <f>SUM(H449,H457,H465,H473,H481,H489,F496)</f>
        <v>0</v>
      </c>
      <c r="Z441" s="45">
        <f t="shared" si="59"/>
        <v>0</v>
      </c>
      <c r="AA441" s="64">
        <f t="shared" si="60"/>
        <v>5000000007</v>
      </c>
      <c r="AB441" s="45">
        <f t="shared" si="61"/>
        <v>5000000002</v>
      </c>
      <c r="AC441" s="64">
        <f t="shared" si="62"/>
        <v>2</v>
      </c>
    </row>
    <row r="442" spans="3:29" ht="15.75" thickBot="1">
      <c r="C442" s="45">
        <f>IF(OR(F442="",H442=""),"",IF(F442=H442,1,IF(F442&lt;H442,0,IF(F442-H442&lt;10,2,IF(F442&gt;H442,3,SE)))))</f>
        <v>1</v>
      </c>
      <c r="D442" s="74" t="s">
        <v>11</v>
      </c>
      <c r="E442" s="87" t="str">
        <f t="shared" si="54"/>
        <v/>
      </c>
      <c r="F442" s="225">
        <f t="shared" si="55"/>
        <v>0</v>
      </c>
      <c r="G442" s="225"/>
      <c r="H442" s="269">
        <f t="shared" si="56"/>
        <v>0</v>
      </c>
      <c r="I442" s="269"/>
      <c r="J442" s="269">
        <f t="shared" si="57"/>
        <v>0</v>
      </c>
      <c r="K442" s="269"/>
      <c r="L442" s="269">
        <f t="shared" si="58"/>
        <v>0</v>
      </c>
      <c r="M442" s="287"/>
      <c r="Q442" s="45">
        <f>IF(OR(H442="",F442=""),"",IF(H442=F442,1,IF(H442&lt;F442,0,IF(H442-F442&lt;10,2,IF(H442&gt;F442,3,SE)))))</f>
        <v>1</v>
      </c>
      <c r="T442" s="46"/>
      <c r="U442" s="47">
        <v>8</v>
      </c>
      <c r="V442" s="64" t="str">
        <f>IF(OR('1ª FASE  - ELIMINATÓRIAS'!I25="",'1ª FASE  - ELIMINATÓRIAS'!I25=""),"",'1ª FASE  - ELIMINATÓRIAS'!C25)</f>
        <v/>
      </c>
      <c r="W442" s="45">
        <f>SUM(C448,C456,C464,C472,C480,C488,C496)</f>
        <v>0</v>
      </c>
      <c r="X442" s="45">
        <f>SUM(F448,F456,F464,F472,F480,F488,F496)</f>
        <v>0</v>
      </c>
      <c r="Y442" s="45">
        <f>SUM(H448,H456,H464,H472,H480,H488,H496)</f>
        <v>0</v>
      </c>
      <c r="Z442" s="45">
        <f t="shared" si="59"/>
        <v>0</v>
      </c>
      <c r="AA442" s="64">
        <f t="shared" si="60"/>
        <v>5000000008</v>
      </c>
      <c r="AB442" s="45">
        <f t="shared" si="61"/>
        <v>5000000001</v>
      </c>
      <c r="AC442" s="64">
        <f t="shared" si="62"/>
        <v>1</v>
      </c>
    </row>
    <row r="443" spans="3:29">
      <c r="C443" s="45" t="str">
        <f>IF(OR(F443="",H443=""),"",IF(F443=H443,1,IF(F443&lt;H443,0,IF(F443-H443&lt;10,2,IF(F443&gt;H443,3,SE)))))</f>
        <v/>
      </c>
      <c r="Q443" s="45" t="str">
        <f>IF(OR(H443="",F443=""),"",IF(H443=F443,1,IF(H443&lt;F443,0,IF(H443-F443&lt;10,2,IF(H443&gt;F443,3,SE)))))</f>
        <v/>
      </c>
      <c r="T443" s="46"/>
      <c r="U443" s="45"/>
      <c r="V443" s="64"/>
      <c r="W443" s="45"/>
      <c r="X443" s="45"/>
      <c r="Y443" s="45"/>
      <c r="Z443" s="45"/>
      <c r="AA443" s="45"/>
      <c r="AB443" s="45"/>
      <c r="AC443" s="45"/>
    </row>
    <row r="444" spans="3:29" ht="15.75" thickBot="1">
      <c r="C444" s="45" t="str">
        <f>IF(OR(F444="",H444=""),"",IF(F444=H444,1,IF(F444&lt;H444,0,IF(F444-H444&lt;10,2,IF(F444&gt;H444,3,SE)))))</f>
        <v/>
      </c>
      <c r="Q444" s="45" t="str">
        <f>IF(OR(H444="",F444=""),"",IF(H444=F444,1,IF(H444&lt;F444,0,IF(H444-F444&lt;10,2,IF(H444&gt;F444,3,SE)))))</f>
        <v/>
      </c>
      <c r="T444" s="46"/>
      <c r="U444" s="45"/>
      <c r="V444" s="64"/>
      <c r="W444" s="45"/>
      <c r="X444" s="45"/>
      <c r="Y444" s="45"/>
      <c r="Z444" s="45"/>
      <c r="AA444" s="45"/>
      <c r="AB444" s="45"/>
      <c r="AC444" s="45"/>
    </row>
    <row r="445" spans="3:29">
      <c r="C445" s="45" t="str">
        <f>IF(OR(F445="",H445=""),"",IF(F445=H445,1,IF(F445&lt;H445,0,IF(F445-H445&lt;10,2,IF(F445&gt;H445,3,SE)))))</f>
        <v/>
      </c>
      <c r="D445" s="227" t="s">
        <v>133</v>
      </c>
      <c r="E445" s="228"/>
      <c r="F445" s="228"/>
      <c r="G445" s="228"/>
      <c r="H445" s="228"/>
      <c r="I445" s="228"/>
      <c r="J445" s="228"/>
      <c r="K445" s="228"/>
      <c r="L445" s="228"/>
      <c r="M445" s="228"/>
      <c r="N445" s="228"/>
      <c r="O445" s="228"/>
      <c r="P445" s="229"/>
      <c r="Q445" s="45" t="str">
        <f>IF(OR(H445="",F445=""),"",IF(H445=F445,1,IF(H445&lt;F445,0,IF(H445-F445&lt;10,2,IF(H445&gt;F445,3,SE)))))</f>
        <v/>
      </c>
      <c r="T445" s="46"/>
      <c r="U445" s="45"/>
      <c r="V445" s="64"/>
      <c r="W445" s="45"/>
      <c r="X445" s="45"/>
      <c r="Y445" s="45"/>
      <c r="Z445" s="45"/>
      <c r="AA445" s="45"/>
      <c r="AB445" s="45"/>
      <c r="AC445" s="45"/>
    </row>
    <row r="446" spans="3:29" ht="15.75" thickBot="1">
      <c r="C446" s="45" t="str">
        <f>IF(OR(F446="",H446=""),"",IF(F446=H446,1,IF(F446&lt;H446,0,IF(F446-H446&lt;10,2,IF(F446&gt;H446,3,SE)))))</f>
        <v/>
      </c>
      <c r="D446" s="230"/>
      <c r="E446" s="231"/>
      <c r="F446" s="231"/>
      <c r="G446" s="231"/>
      <c r="H446" s="231"/>
      <c r="I446" s="231"/>
      <c r="J446" s="231"/>
      <c r="K446" s="231"/>
      <c r="L446" s="231"/>
      <c r="M446" s="231"/>
      <c r="N446" s="231"/>
      <c r="O446" s="231"/>
      <c r="P446" s="232"/>
      <c r="Q446" s="45" t="str">
        <f>IF(OR(H446="",F446=""),"",IF(H446=F446,1,IF(H446&lt;F446,0,IF(H446-F446&lt;10,2,IF(H446&gt;F446,3,SE)))))</f>
        <v/>
      </c>
      <c r="T446" s="45"/>
      <c r="U446" s="47"/>
      <c r="V446" s="64"/>
      <c r="W446" s="45"/>
      <c r="X446" s="45"/>
      <c r="Y446" s="71"/>
      <c r="Z446" s="71"/>
      <c r="AA446" s="45"/>
      <c r="AB446" s="45"/>
      <c r="AC446" s="45"/>
    </row>
    <row r="447" spans="3:29">
      <c r="C447" s="45" t="str">
        <f>IF(OR(F447="",H447=""),"",IF(F447=H447,1,IF(F447&lt;H447,0,IF(F447-H447&lt;10,2,IF(F447&gt;H447,3,SE)))))</f>
        <v/>
      </c>
      <c r="Q447" s="45" t="str">
        <f>IF(OR(H447="",F447=""),"",IF(H447=F447,1,IF(H447&lt;F447,0,IF(H447-F447&lt;10,2,IF(H447&gt;F447,3,SE)))))</f>
        <v/>
      </c>
      <c r="T447" s="45"/>
      <c r="U447" s="47"/>
      <c r="V447" s="64"/>
      <c r="W447" s="45"/>
      <c r="X447" s="45"/>
      <c r="Y447" s="45"/>
      <c r="Z447" s="45"/>
      <c r="AA447" s="45"/>
      <c r="AB447" s="45"/>
      <c r="AC447" s="45"/>
    </row>
    <row r="448" spans="3:29">
      <c r="C448" s="45" t="str">
        <f>IF(OR(F448="",H448=""),"",IF(F448=H448,1,IF(F448&lt;H448,0,IF(F448-H448&lt;10,2,IF(F448&gt;H448,3,SE)))))</f>
        <v/>
      </c>
      <c r="D448" s="207" t="str">
        <f>V442</f>
        <v/>
      </c>
      <c r="E448" s="207"/>
      <c r="F448" s="76"/>
      <c r="G448" s="65" t="s">
        <v>17</v>
      </c>
      <c r="H448" s="77"/>
      <c r="I448" s="207" t="str">
        <f>V438</f>
        <v/>
      </c>
      <c r="J448" s="207"/>
      <c r="K448" s="207"/>
      <c r="L448" s="207"/>
      <c r="M448" s="207"/>
      <c r="N448" s="207"/>
      <c r="O448" s="207"/>
      <c r="P448" s="207"/>
      <c r="Q448" s="45" t="str">
        <f>IF(OR(H448="",F448=""),"",IF(H448=F448,1,IF(H448&lt;F448,0,IF(H448-F448&lt;10,2,IF(H448&gt;F448,3,SE)))))</f>
        <v/>
      </c>
      <c r="U448" s="47"/>
      <c r="V448" s="64"/>
      <c r="W448" s="45"/>
      <c r="X448" s="45"/>
      <c r="Y448" s="45"/>
      <c r="Z448" s="45"/>
      <c r="AA448" s="45"/>
      <c r="AB448" s="45"/>
      <c r="AC448" s="45"/>
    </row>
    <row r="449" spans="3:29">
      <c r="C449" s="45" t="str">
        <f>IF(OR(F449="",H449=""),"",IF(F449=H449,1,IF(F449&lt;H449,0,IF(F449-H449&lt;10,2,IF(F449&gt;H449,3,SE)))))</f>
        <v/>
      </c>
      <c r="D449" s="207" t="str">
        <f>V441</f>
        <v/>
      </c>
      <c r="E449" s="207"/>
      <c r="F449" s="77"/>
      <c r="G449" s="65" t="s">
        <v>17</v>
      </c>
      <c r="H449" s="76"/>
      <c r="I449" s="207" t="str">
        <f>V437</f>
        <v/>
      </c>
      <c r="J449" s="207"/>
      <c r="K449" s="207"/>
      <c r="L449" s="207"/>
      <c r="M449" s="207"/>
      <c r="N449" s="207"/>
      <c r="O449" s="207"/>
      <c r="P449" s="207"/>
      <c r="Q449" s="45" t="str">
        <f>IF(OR(H449="",F449=""),"",IF(H449=F449,1,IF(H449&lt;F449,0,IF(H449-F449&lt;10,2,IF(H449&gt;F449,3,SE)))))</f>
        <v/>
      </c>
      <c r="U449" s="47"/>
      <c r="V449" s="64"/>
      <c r="W449" s="45"/>
      <c r="X449" s="45"/>
      <c r="Y449" s="45"/>
      <c r="Z449" s="45"/>
      <c r="AA449" s="45"/>
      <c r="AB449" s="45"/>
      <c r="AC449" s="45"/>
    </row>
    <row r="450" spans="3:29">
      <c r="C450" s="45" t="str">
        <f>IF(OR(F450="",H450=""),"",IF(F450=H450,1,IF(F450&lt;H450,0,IF(F450-H450&lt;10,2,IF(F450&gt;H450,3,SE)))))</f>
        <v/>
      </c>
      <c r="D450" s="207" t="str">
        <f>V440</f>
        <v/>
      </c>
      <c r="E450" s="207"/>
      <c r="F450" s="77"/>
      <c r="G450" s="65" t="s">
        <v>17</v>
      </c>
      <c r="H450" s="76"/>
      <c r="I450" s="207" t="str">
        <f>V436</f>
        <v/>
      </c>
      <c r="J450" s="207"/>
      <c r="K450" s="207"/>
      <c r="L450" s="207"/>
      <c r="M450" s="207"/>
      <c r="N450" s="207"/>
      <c r="O450" s="207"/>
      <c r="P450" s="207"/>
      <c r="Q450" s="45" t="str">
        <f>IF(OR(H450="",F450=""),"",IF(H450=F450,1,IF(H450&lt;F450,0,IF(H450-F450&lt;10,2,IF(H450&gt;F450,3,SE)))))</f>
        <v/>
      </c>
      <c r="U450" s="47"/>
      <c r="V450" s="64"/>
      <c r="W450" s="45"/>
      <c r="X450" s="45"/>
      <c r="Y450" s="45"/>
      <c r="Z450" s="45"/>
      <c r="AA450" s="45"/>
      <c r="AB450" s="45"/>
      <c r="AC450" s="45"/>
    </row>
    <row r="451" spans="3:29">
      <c r="C451" s="45" t="str">
        <f>IF(OR(F451="",H451=""),"",IF(F451=H451,1,IF(F451&lt;H451,0,IF(F451-H451&lt;10,2,IF(F451&gt;H451,3,SE)))))</f>
        <v/>
      </c>
      <c r="D451" s="207" t="str">
        <f>V439</f>
        <v/>
      </c>
      <c r="E451" s="207"/>
      <c r="F451" s="76"/>
      <c r="G451" s="65" t="s">
        <v>17</v>
      </c>
      <c r="H451" s="77"/>
      <c r="I451" s="207" t="str">
        <f>V435</f>
        <v/>
      </c>
      <c r="J451" s="207"/>
      <c r="K451" s="207"/>
      <c r="L451" s="207"/>
      <c r="M451" s="207"/>
      <c r="N451" s="207"/>
      <c r="O451" s="207"/>
      <c r="P451" s="207"/>
      <c r="Q451" s="45" t="str">
        <f>IF(OR(H451="",F451=""),"",IF(H451=F451,1,IF(H451&lt;F451,0,IF(H451-F451&lt;10,2,IF(H451&gt;F451,3,SE)))))</f>
        <v/>
      </c>
      <c r="U451" s="47"/>
      <c r="V451" s="64"/>
      <c r="W451" s="45"/>
      <c r="X451" s="45"/>
      <c r="Y451" s="45"/>
      <c r="Z451" s="45"/>
      <c r="AA451" s="45"/>
      <c r="AB451" s="45"/>
      <c r="AC451" s="45"/>
    </row>
    <row r="452" spans="3:29" ht="15.75" thickBot="1">
      <c r="C452" s="45" t="str">
        <f>IF(OR(F452="",H452=""),"",IF(F452=H452,1,IF(F452&lt;H452,0,IF(F452-H452&lt;10,2,IF(F452&gt;H452,3,SE)))))</f>
        <v/>
      </c>
      <c r="Q452" s="45" t="str">
        <f>IF(OR(H452="",F452=""),"",IF(H452=F452,1,IF(H452&lt;F452,0,IF(H452-F452&lt;10,2,IF(H452&gt;F452,3,SE)))))</f>
        <v/>
      </c>
      <c r="U452" s="47"/>
      <c r="V452" s="64"/>
      <c r="W452" s="45"/>
      <c r="X452" s="45"/>
      <c r="Y452" s="45"/>
      <c r="Z452" s="45"/>
      <c r="AA452" s="45"/>
      <c r="AB452" s="45"/>
      <c r="AC452" s="45"/>
    </row>
    <row r="453" spans="3:29">
      <c r="C453" s="45" t="str">
        <f>IF(OR(F453="",H453=""),"",IF(F453=H453,1,IF(F453&lt;H453,0,IF(F453-H453&lt;10,2,IF(F453&gt;H453,3,SE)))))</f>
        <v/>
      </c>
      <c r="D453" s="217" t="s">
        <v>135</v>
      </c>
      <c r="E453" s="218"/>
      <c r="F453" s="218"/>
      <c r="G453" s="218"/>
      <c r="H453" s="218"/>
      <c r="I453" s="218"/>
      <c r="J453" s="218"/>
      <c r="K453" s="218"/>
      <c r="L453" s="218"/>
      <c r="M453" s="218"/>
      <c r="N453" s="218"/>
      <c r="O453" s="218"/>
      <c r="P453" s="219"/>
      <c r="Q453" s="45" t="str">
        <f>IF(OR(H453="",F453=""),"",IF(H453=F453,1,IF(H453&lt;F453,0,IF(H453-F453&lt;10,2,IF(H453&gt;F453,3,SE)))))</f>
        <v/>
      </c>
      <c r="U453" s="47"/>
      <c r="V453" s="64"/>
      <c r="W453" s="45"/>
      <c r="X453" s="45"/>
      <c r="Y453" s="45"/>
      <c r="Z453" s="45"/>
      <c r="AA453" s="45"/>
      <c r="AB453" s="45"/>
      <c r="AC453" s="45"/>
    </row>
    <row r="454" spans="3:29" ht="15.75" thickBot="1">
      <c r="C454" s="45" t="str">
        <f>IF(OR(F454="",H454=""),"",IF(F454=H454,1,IF(F454&lt;H454,0,IF(F454-H454&lt;10,2,IF(F454&gt;H454,3,SE)))))</f>
        <v/>
      </c>
      <c r="D454" s="220"/>
      <c r="E454" s="221"/>
      <c r="F454" s="221"/>
      <c r="G454" s="221"/>
      <c r="H454" s="221"/>
      <c r="I454" s="221"/>
      <c r="J454" s="221"/>
      <c r="K454" s="221"/>
      <c r="L454" s="221"/>
      <c r="M454" s="221"/>
      <c r="N454" s="221"/>
      <c r="O454" s="221"/>
      <c r="P454" s="222"/>
      <c r="Q454" s="45" t="str">
        <f>IF(OR(H454="",F454=""),"",IF(H454=F454,1,IF(H454&lt;F454,0,IF(H454-F454&lt;10,2,IF(H454&gt;F454,3,SE)))))</f>
        <v/>
      </c>
      <c r="U454" s="45"/>
      <c r="V454" s="45"/>
      <c r="W454" s="45"/>
      <c r="X454" s="45"/>
      <c r="Y454" s="45"/>
      <c r="Z454" s="45"/>
      <c r="AA454" s="45"/>
      <c r="AB454" s="45"/>
      <c r="AC454" s="45"/>
    </row>
    <row r="455" spans="3:29">
      <c r="C455" s="45" t="str">
        <f>IF(OR(F455="",H455=""),"",IF(F455=H455,1,IF(F455&lt;H455,0,IF(F455-H455&lt;10,2,IF(F455&gt;H455,3,SE)))))</f>
        <v/>
      </c>
      <c r="Q455" s="45" t="str">
        <f>IF(OR(H455="",F455=""),"",IF(H455=F455,1,IF(H455&lt;F455,0,IF(H455-F455&lt;10,2,IF(H455&gt;F455,3,SE)))))</f>
        <v/>
      </c>
      <c r="U455" s="45"/>
      <c r="V455" s="45"/>
      <c r="W455" s="45"/>
      <c r="X455" s="45"/>
      <c r="Y455" s="71"/>
      <c r="Z455" s="71"/>
      <c r="AA455" s="45"/>
      <c r="AB455" s="45"/>
      <c r="AC455" s="45"/>
    </row>
    <row r="456" spans="3:29">
      <c r="C456" s="45" t="str">
        <f>IF(OR(F456="",H456=""),"",IF(F456=H456,1,IF(F456&lt;H456,0,IF(F456-H456&lt;10,2,IF(F456&gt;H456,3,SE)))))</f>
        <v/>
      </c>
      <c r="D456" s="207" t="str">
        <f>V442</f>
        <v/>
      </c>
      <c r="E456" s="207"/>
      <c r="F456" s="77"/>
      <c r="G456" s="58" t="s">
        <v>17</v>
      </c>
      <c r="H456" s="76"/>
      <c r="I456" s="207" t="str">
        <f>V435</f>
        <v/>
      </c>
      <c r="J456" s="207"/>
      <c r="K456" s="207"/>
      <c r="L456" s="207"/>
      <c r="M456" s="207"/>
      <c r="N456" s="207"/>
      <c r="O456" s="207"/>
      <c r="P456" s="207"/>
      <c r="Q456" s="45" t="str">
        <f>IF(OR(H456="",F456=""),"",IF(H456=F456,1,IF(H456&lt;F456,0,IF(H456-F456&lt;10,2,IF(H456&gt;F456,3,SE)))))</f>
        <v/>
      </c>
      <c r="U456" s="45"/>
      <c r="V456" s="45"/>
      <c r="W456" s="45"/>
      <c r="X456" s="45"/>
      <c r="Y456" s="45"/>
      <c r="Z456" s="45"/>
      <c r="AA456" s="45"/>
      <c r="AB456" s="45"/>
      <c r="AC456" s="45"/>
    </row>
    <row r="457" spans="3:29">
      <c r="C457" s="45" t="str">
        <f>IF(OR(F457="",H457=""),"",IF(F457=H457,1,IF(F457&lt;H457,0,IF(F457-H457&lt;10,2,IF(F457&gt;H457,3,SE)))))</f>
        <v/>
      </c>
      <c r="D457" s="207" t="str">
        <f>V441</f>
        <v/>
      </c>
      <c r="E457" s="207"/>
      <c r="F457" s="77"/>
      <c r="G457" s="58" t="s">
        <v>17</v>
      </c>
      <c r="H457" s="76"/>
      <c r="I457" s="207" t="str">
        <f>V436</f>
        <v/>
      </c>
      <c r="J457" s="207"/>
      <c r="K457" s="207"/>
      <c r="L457" s="207"/>
      <c r="M457" s="207"/>
      <c r="N457" s="207"/>
      <c r="O457" s="207"/>
      <c r="P457" s="207"/>
      <c r="Q457" s="45" t="str">
        <f>IF(OR(H457="",F457=""),"",IF(H457=F457,1,IF(H457&lt;F457,0,IF(H457-F457&lt;10,2,IF(H457&gt;F457,3,SE)))))</f>
        <v/>
      </c>
      <c r="U457" s="45"/>
      <c r="V457" s="45"/>
      <c r="W457" s="45"/>
      <c r="X457" s="45"/>
      <c r="Y457" s="45"/>
      <c r="Z457" s="45"/>
      <c r="AA457" s="45"/>
      <c r="AB457" s="45"/>
      <c r="AC457" s="45"/>
    </row>
    <row r="458" spans="3:29">
      <c r="C458" s="45" t="str">
        <f>IF(OR(F458="",H458=""),"",IF(F458=H458,1,IF(F458&lt;H458,0,IF(F458-H458&lt;10,2,IF(F458&gt;H458,3,SE)))))</f>
        <v/>
      </c>
      <c r="D458" s="207" t="str">
        <f>V440</f>
        <v/>
      </c>
      <c r="E458" s="207"/>
      <c r="F458" s="76"/>
      <c r="G458" s="58" t="s">
        <v>17</v>
      </c>
      <c r="H458" s="77"/>
      <c r="I458" s="207" t="str">
        <f>V437</f>
        <v/>
      </c>
      <c r="J458" s="207"/>
      <c r="K458" s="207"/>
      <c r="L458" s="207"/>
      <c r="M458" s="207"/>
      <c r="N458" s="207"/>
      <c r="O458" s="207"/>
      <c r="P458" s="207"/>
      <c r="Q458" s="45" t="str">
        <f>IF(OR(H458="",F458=""),"",IF(H458=F458,1,IF(H458&lt;F458,0,IF(H458-F458&lt;10,2,IF(H458&gt;F458,3,SE)))))</f>
        <v/>
      </c>
      <c r="U458" s="45"/>
      <c r="V458" s="45"/>
      <c r="W458" s="45"/>
      <c r="X458" s="45"/>
      <c r="Y458" s="45"/>
      <c r="Z458" s="45"/>
      <c r="AA458" s="45"/>
      <c r="AB458" s="45"/>
      <c r="AC458" s="45"/>
    </row>
    <row r="459" spans="3:29">
      <c r="C459" s="45" t="str">
        <f>IF(OR(F459="",H459=""),"",IF(F459=H459,1,IF(F459&lt;H459,0,IF(F459-H459&lt;10,2,IF(F459&gt;H459,3,SE)))))</f>
        <v/>
      </c>
      <c r="D459" s="207" t="str">
        <f>V439</f>
        <v/>
      </c>
      <c r="E459" s="207"/>
      <c r="F459" s="76"/>
      <c r="G459" s="58" t="s">
        <v>17</v>
      </c>
      <c r="H459" s="77"/>
      <c r="I459" s="207" t="str">
        <f>V438</f>
        <v/>
      </c>
      <c r="J459" s="207"/>
      <c r="K459" s="207"/>
      <c r="L459" s="207"/>
      <c r="M459" s="207"/>
      <c r="N459" s="207"/>
      <c r="O459" s="207"/>
      <c r="P459" s="207"/>
      <c r="Q459" s="45" t="str">
        <f>IF(OR(H459="",F459=""),"",IF(H459=F459,1,IF(H459&lt;F459,0,IF(H459-F459&lt;10,2,IF(H459&gt;F459,3,SE)))))</f>
        <v/>
      </c>
      <c r="U459" s="45"/>
      <c r="V459" s="45"/>
      <c r="W459" s="45"/>
      <c r="X459" s="45"/>
      <c r="Y459" s="45"/>
      <c r="Z459" s="45"/>
      <c r="AA459" s="45"/>
      <c r="AB459" s="45"/>
      <c r="AC459" s="45"/>
    </row>
    <row r="460" spans="3:29" ht="15.75" thickBot="1">
      <c r="C460" s="45" t="str">
        <f>IF(OR(F460="",H460=""),"",IF(F460=H460,1,IF(F460&lt;H460,0,IF(F460-H460&lt;10,2,IF(F460&gt;H460,3,SE)))))</f>
        <v/>
      </c>
      <c r="Q460" s="45" t="str">
        <f>IF(OR(H460="",F460=""),"",IF(H460=F460,1,IF(H460&lt;F460,0,IF(H460-F460&lt;10,2,IF(H460&gt;F460,3,SE)))))</f>
        <v/>
      </c>
      <c r="U460" s="45"/>
      <c r="V460" s="45"/>
      <c r="W460" s="45"/>
      <c r="X460" s="45"/>
      <c r="Y460" s="45"/>
      <c r="Z460" s="45"/>
      <c r="AA460" s="45"/>
      <c r="AB460" s="45"/>
      <c r="AC460" s="45"/>
    </row>
    <row r="461" spans="3:29" s="94" customFormat="1">
      <c r="C461" s="45" t="str">
        <f>IF(OR(F461="",H461=""),"",IF(F461=H461,1,IF(F461&lt;H461,0,IF(F461-H461&lt;10,2,IF(F461&gt;H461,3,SE)))))</f>
        <v/>
      </c>
      <c r="D461" s="217" t="s">
        <v>134</v>
      </c>
      <c r="E461" s="218"/>
      <c r="F461" s="218"/>
      <c r="G461" s="218"/>
      <c r="H461" s="218"/>
      <c r="I461" s="218"/>
      <c r="J461" s="218"/>
      <c r="K461" s="218"/>
      <c r="L461" s="218"/>
      <c r="M461" s="218"/>
      <c r="N461" s="218"/>
      <c r="O461" s="218"/>
      <c r="P461" s="219"/>
      <c r="Q461" s="45" t="str">
        <f>IF(OR(H461="",F461=""),"",IF(H461=F461,1,IF(H461&lt;F461,0,IF(H461-F461&lt;10,2,IF(H461&gt;F461,3,SE)))))</f>
        <v/>
      </c>
      <c r="Y461" s="95"/>
      <c r="Z461" s="95"/>
    </row>
    <row r="462" spans="3:29" s="94" customFormat="1" ht="15.75" thickBot="1">
      <c r="C462" s="45" t="str">
        <f>IF(OR(F462="",H462=""),"",IF(F462=H462,1,IF(F462&lt;H462,0,IF(F462-H462&lt;10,2,IF(F462&gt;H462,3,SE)))))</f>
        <v/>
      </c>
      <c r="D462" s="220"/>
      <c r="E462" s="221"/>
      <c r="F462" s="221"/>
      <c r="G462" s="221"/>
      <c r="H462" s="221"/>
      <c r="I462" s="221"/>
      <c r="J462" s="221"/>
      <c r="K462" s="221"/>
      <c r="L462" s="221"/>
      <c r="M462" s="221"/>
      <c r="N462" s="221"/>
      <c r="O462" s="221"/>
      <c r="P462" s="222"/>
      <c r="Q462" s="45" t="str">
        <f>IF(OR(H462="",F462=""),"",IF(H462=F462,1,IF(H462&lt;F462,0,IF(H462-F462&lt;10,2,IF(H462&gt;F462,3,SE)))))</f>
        <v/>
      </c>
      <c r="Y462" s="95"/>
      <c r="Z462" s="95"/>
    </row>
    <row r="463" spans="3:29" s="94" customFormat="1">
      <c r="C463" s="45" t="str">
        <f>IF(OR(F463="",H463=""),"",IF(F463=H463,1,IF(F463&lt;H463,0,IF(F463-H463&lt;10,2,IF(F463&gt;H463,3,SE)))))</f>
        <v/>
      </c>
      <c r="Q463" s="45" t="str">
        <f>IF(OR(H463="",F463=""),"",IF(H463=F463,1,IF(H463&lt;F463,0,IF(H463-F463&lt;10,2,IF(H463&gt;F463,3,SE)))))</f>
        <v/>
      </c>
    </row>
    <row r="464" spans="3:29" s="94" customFormat="1">
      <c r="C464" s="45" t="str">
        <f>IF(OR(F464="",H464=""),"",IF(F464=H464,1,IF(F464&lt;H464,0,IF(F464-H464&lt;10,2,IF(F464&gt;H464,3,SE)))))</f>
        <v/>
      </c>
      <c r="D464" s="291" t="str">
        <f>V442</f>
        <v/>
      </c>
      <c r="E464" s="291"/>
      <c r="F464" s="77"/>
      <c r="G464" s="96" t="s">
        <v>17</v>
      </c>
      <c r="H464" s="76"/>
      <c r="I464" s="291" t="str">
        <f>V436</f>
        <v/>
      </c>
      <c r="J464" s="291"/>
      <c r="K464" s="291"/>
      <c r="L464" s="291"/>
      <c r="M464" s="291"/>
      <c r="N464" s="291"/>
      <c r="O464" s="291"/>
      <c r="P464" s="291"/>
      <c r="Q464" s="45" t="str">
        <f>IF(OR(H464="",F464=""),"",IF(H464=F464,1,IF(H464&lt;F464,0,IF(H464-F464&lt;10,2,IF(H464&gt;F464,3,SE)))))</f>
        <v/>
      </c>
    </row>
    <row r="465" spans="3:26" s="94" customFormat="1">
      <c r="C465" s="45" t="str">
        <f>IF(OR(F465="",H465=""),"",IF(F465=H465,1,IF(F465&lt;H465,0,IF(F465-H465&lt;10,2,IF(F465&gt;H465,3,SE)))))</f>
        <v/>
      </c>
      <c r="D465" s="291" t="str">
        <f>V441</f>
        <v/>
      </c>
      <c r="E465" s="291"/>
      <c r="F465" s="77"/>
      <c r="G465" s="96" t="s">
        <v>17</v>
      </c>
      <c r="H465" s="76"/>
      <c r="I465" s="291" t="str">
        <f>V435</f>
        <v/>
      </c>
      <c r="J465" s="291"/>
      <c r="K465" s="291"/>
      <c r="L465" s="291"/>
      <c r="M465" s="291"/>
      <c r="N465" s="291"/>
      <c r="O465" s="291"/>
      <c r="P465" s="291"/>
      <c r="Q465" s="45" t="str">
        <f>IF(OR(H465="",F465=""),"",IF(H465=F465,1,IF(H465&lt;F465,0,IF(H465-F465&lt;10,2,IF(H465&gt;F465,3,SE)))))</f>
        <v/>
      </c>
    </row>
    <row r="466" spans="3:26" s="94" customFormat="1">
      <c r="C466" s="45" t="str">
        <f>IF(OR(F466="",H466=""),"",IF(F466=H466,1,IF(F466&lt;H466,0,IF(F466-H466&lt;10,2,IF(F466&gt;H466,3,SE)))))</f>
        <v/>
      </c>
      <c r="D466" s="291" t="str">
        <f>V440</f>
        <v/>
      </c>
      <c r="E466" s="291"/>
      <c r="F466" s="76"/>
      <c r="G466" s="96" t="s">
        <v>17</v>
      </c>
      <c r="H466" s="77"/>
      <c r="I466" s="291" t="str">
        <f>V438</f>
        <v/>
      </c>
      <c r="J466" s="291"/>
      <c r="K466" s="291"/>
      <c r="L466" s="291"/>
      <c r="M466" s="291"/>
      <c r="N466" s="291"/>
      <c r="O466" s="291"/>
      <c r="P466" s="291"/>
      <c r="Q466" s="45" t="str">
        <f>IF(OR(H466="",F466=""),"",IF(H466=F466,1,IF(H466&lt;F466,0,IF(H466-F466&lt;10,2,IF(H466&gt;F466,3,SE)))))</f>
        <v/>
      </c>
    </row>
    <row r="467" spans="3:26" s="94" customFormat="1">
      <c r="C467" s="45" t="str">
        <f>IF(OR(F467="",H467=""),"",IF(F467=H467,1,IF(F467&lt;H467,0,IF(F467-H467&lt;10,2,IF(F467&gt;H467,3,SE)))))</f>
        <v/>
      </c>
      <c r="D467" s="291" t="str">
        <f>V439</f>
        <v/>
      </c>
      <c r="E467" s="291"/>
      <c r="F467" s="76"/>
      <c r="G467" s="96" t="s">
        <v>17</v>
      </c>
      <c r="H467" s="77"/>
      <c r="I467" s="291" t="str">
        <f>V437</f>
        <v/>
      </c>
      <c r="J467" s="291"/>
      <c r="K467" s="291"/>
      <c r="L467" s="291"/>
      <c r="M467" s="291"/>
      <c r="N467" s="291"/>
      <c r="O467" s="291"/>
      <c r="P467" s="291"/>
      <c r="Q467" s="45" t="str">
        <f>IF(OR(H467="",F467=""),"",IF(H467=F467,1,IF(H467&lt;F467,0,IF(H467-F467&lt;10,2,IF(H467&gt;F467,3,SE)))))</f>
        <v/>
      </c>
    </row>
    <row r="468" spans="3:26" s="94" customFormat="1" ht="15.75" thickBot="1">
      <c r="C468" s="45" t="str">
        <f>IF(OR(F468="",H468=""),"",IF(F468=H468,1,IF(F468&lt;H468,0,IF(F468-H468&lt;10,2,IF(F468&gt;H468,3,SE)))))</f>
        <v/>
      </c>
      <c r="Q468" s="45" t="str">
        <f>IF(OR(H468="",F468=""),"",IF(H468=F468,1,IF(H468&lt;F468,0,IF(H468-F468&lt;10,2,IF(H468&gt;F468,3,SE)))))</f>
        <v/>
      </c>
    </row>
    <row r="469" spans="3:26" s="94" customFormat="1">
      <c r="C469" s="45" t="str">
        <f>IF(OR(F469="",H469=""),"",IF(F469=H469,1,IF(F469&lt;H469,0,IF(F469-H469&lt;10,2,IF(F469&gt;H469,3,SE)))))</f>
        <v/>
      </c>
      <c r="D469" s="217" t="s">
        <v>136</v>
      </c>
      <c r="E469" s="218"/>
      <c r="F469" s="218"/>
      <c r="G469" s="218"/>
      <c r="H469" s="218"/>
      <c r="I469" s="218"/>
      <c r="J469" s="218"/>
      <c r="K469" s="218"/>
      <c r="L469" s="218"/>
      <c r="M469" s="218"/>
      <c r="N469" s="218"/>
      <c r="O469" s="218"/>
      <c r="P469" s="219"/>
      <c r="Q469" s="45" t="str">
        <f>IF(OR(H469="",F469=""),"",IF(H469=F469,1,IF(H469&lt;F469,0,IF(H469-F469&lt;10,2,IF(H469&gt;F469,3,SE)))))</f>
        <v/>
      </c>
    </row>
    <row r="470" spans="3:26" s="94" customFormat="1" ht="15.75" thickBot="1">
      <c r="C470" s="45" t="str">
        <f>IF(OR(F470="",H470=""),"",IF(F470=H470,1,IF(F470&lt;H470,0,IF(F470-H470&lt;10,2,IF(F470&gt;H470,3,SE)))))</f>
        <v/>
      </c>
      <c r="D470" s="220"/>
      <c r="E470" s="221"/>
      <c r="F470" s="221"/>
      <c r="G470" s="221"/>
      <c r="H470" s="221"/>
      <c r="I470" s="221"/>
      <c r="J470" s="221"/>
      <c r="K470" s="221"/>
      <c r="L470" s="221"/>
      <c r="M470" s="221"/>
      <c r="N470" s="221"/>
      <c r="O470" s="221"/>
      <c r="P470" s="222"/>
      <c r="Q470" s="45" t="str">
        <f>IF(OR(H470="",F470=""),"",IF(H470=F470,1,IF(H470&lt;F470,0,IF(H470-F470&lt;10,2,IF(H470&gt;F470,3,SE)))))</f>
        <v/>
      </c>
      <c r="Y470" s="95"/>
      <c r="Z470" s="95"/>
    </row>
    <row r="471" spans="3:26" s="94" customFormat="1">
      <c r="C471" s="45" t="str">
        <f>IF(OR(F471="",H471=""),"",IF(F471=H471,1,IF(F471&lt;H471,0,IF(F471-H471&lt;10,2,IF(F471&gt;H471,3,SE)))))</f>
        <v/>
      </c>
      <c r="Q471" s="45" t="str">
        <f>IF(OR(H471="",F471=""),"",IF(H471=F471,1,IF(H471&lt;F471,0,IF(H471-F471&lt;10,2,IF(H471&gt;F471,3,SE)))))</f>
        <v/>
      </c>
    </row>
    <row r="472" spans="3:26" s="94" customFormat="1">
      <c r="C472" s="45" t="str">
        <f>IF(OR(F472="",H472=""),"",IF(F472=H472,1,IF(F472&lt;H472,0,IF(F472-H472&lt;10,2,IF(F472&gt;H472,3,SE)))))</f>
        <v/>
      </c>
      <c r="D472" s="291" t="str">
        <f>V442</f>
        <v/>
      </c>
      <c r="E472" s="291"/>
      <c r="F472" s="77"/>
      <c r="G472" s="97" t="s">
        <v>17</v>
      </c>
      <c r="H472" s="76"/>
      <c r="I472" s="291" t="str">
        <f>V437</f>
        <v/>
      </c>
      <c r="J472" s="291"/>
      <c r="K472" s="291"/>
      <c r="L472" s="291"/>
      <c r="M472" s="291"/>
      <c r="N472" s="291"/>
      <c r="O472" s="291"/>
      <c r="P472" s="291"/>
      <c r="Q472" s="45" t="str">
        <f>IF(OR(H472="",F472=""),"",IF(H472=F472,1,IF(H472&lt;F472,0,IF(H472-F472&lt;10,2,IF(H472&gt;F472,3,SE)))))</f>
        <v/>
      </c>
    </row>
    <row r="473" spans="3:26" s="94" customFormat="1">
      <c r="C473" s="45" t="str">
        <f>IF(OR(F473="",H473=""),"",IF(F473=H473,1,IF(F473&lt;H473,0,IF(F473-H473&lt;10,2,IF(F473&gt;H473,3,SE)))))</f>
        <v/>
      </c>
      <c r="D473" s="291" t="str">
        <f>V441</f>
        <v/>
      </c>
      <c r="E473" s="291"/>
      <c r="F473" s="77"/>
      <c r="G473" s="97" t="s">
        <v>17</v>
      </c>
      <c r="H473" s="76"/>
      <c r="I473" s="291" t="str">
        <f>V438</f>
        <v/>
      </c>
      <c r="J473" s="291"/>
      <c r="K473" s="291"/>
      <c r="L473" s="291"/>
      <c r="M473" s="291"/>
      <c r="N473" s="291"/>
      <c r="O473" s="291"/>
      <c r="P473" s="291"/>
      <c r="Q473" s="45" t="str">
        <f>IF(OR(H473="",F473=""),"",IF(H473=F473,1,IF(H473&lt;F473,0,IF(H473-F473&lt;10,2,IF(H473&gt;F473,3,SE)))))</f>
        <v/>
      </c>
    </row>
    <row r="474" spans="3:26" s="94" customFormat="1">
      <c r="C474" s="45" t="str">
        <f>IF(OR(F474="",H474=""),"",IF(F474=H474,1,IF(F474&lt;H474,0,IF(F474-H474&lt;10,2,IF(F474&gt;H474,3,SE)))))</f>
        <v/>
      </c>
      <c r="D474" s="291" t="str">
        <f>V440</f>
        <v/>
      </c>
      <c r="E474" s="291"/>
      <c r="F474" s="76"/>
      <c r="G474" s="97" t="s">
        <v>17</v>
      </c>
      <c r="H474" s="77"/>
      <c r="I474" s="291" t="str">
        <f>V435</f>
        <v/>
      </c>
      <c r="J474" s="291"/>
      <c r="K474" s="291"/>
      <c r="L474" s="291"/>
      <c r="M474" s="291"/>
      <c r="N474" s="291"/>
      <c r="O474" s="291"/>
      <c r="P474" s="291"/>
      <c r="Q474" s="45" t="str">
        <f>IF(OR(H474="",F474=""),"",IF(H474=F474,1,IF(H474&lt;F474,0,IF(H474-F474&lt;10,2,IF(H474&gt;F474,3,SE)))))</f>
        <v/>
      </c>
    </row>
    <row r="475" spans="3:26" s="94" customFormat="1">
      <c r="C475" s="45" t="str">
        <f>IF(OR(F475="",H475=""),"",IF(F475=H475,1,IF(F475&lt;H475,0,IF(F475-H475&lt;10,2,IF(F475&gt;H475,3,SE)))))</f>
        <v/>
      </c>
      <c r="D475" s="291" t="str">
        <f>V439</f>
        <v/>
      </c>
      <c r="E475" s="291"/>
      <c r="F475" s="77"/>
      <c r="G475" s="97" t="s">
        <v>17</v>
      </c>
      <c r="H475" s="76"/>
      <c r="I475" s="291" t="str">
        <f>V436</f>
        <v/>
      </c>
      <c r="J475" s="291"/>
      <c r="K475" s="291"/>
      <c r="L475" s="291"/>
      <c r="M475" s="291"/>
      <c r="N475" s="291"/>
      <c r="O475" s="291"/>
      <c r="P475" s="291"/>
      <c r="Q475" s="45" t="str">
        <f>IF(OR(H475="",F475=""),"",IF(H475=F475,1,IF(H475&lt;F475,0,IF(H475-F475&lt;10,2,IF(H475&gt;F475,3,SE)))))</f>
        <v/>
      </c>
    </row>
    <row r="476" spans="3:26" s="94" customFormat="1" ht="15.75" thickBot="1">
      <c r="C476" s="45" t="str">
        <f>IF(OR(F476="",H476=""),"",IF(F476=H476,1,IF(F476&lt;H476,0,IF(F476-H476&lt;10,2,IF(F476&gt;H476,3,SE)))))</f>
        <v/>
      </c>
      <c r="Q476" s="45" t="str">
        <f>IF(OR(H476="",F476=""),"",IF(H476=F476,1,IF(H476&lt;F476,0,IF(H476-F476&lt;10,2,IF(H476&gt;F476,3,SE)))))</f>
        <v/>
      </c>
    </row>
    <row r="477" spans="3:26" s="94" customFormat="1">
      <c r="C477" s="45" t="str">
        <f>IF(OR(F477="",H477=""),"",IF(F477=H477,1,IF(F477&lt;H477,0,IF(F477-H477&lt;10,2,IF(F477&gt;H477,3,SE)))))</f>
        <v/>
      </c>
      <c r="D477" s="217" t="s">
        <v>137</v>
      </c>
      <c r="E477" s="218"/>
      <c r="F477" s="218"/>
      <c r="G477" s="218"/>
      <c r="H477" s="218"/>
      <c r="I477" s="218"/>
      <c r="J477" s="218"/>
      <c r="K477" s="218"/>
      <c r="L477" s="218"/>
      <c r="M477" s="218"/>
      <c r="N477" s="218"/>
      <c r="O477" s="218"/>
      <c r="P477" s="219"/>
      <c r="Q477" s="45" t="str">
        <f>IF(OR(H477="",F477=""),"",IF(H477=F477,1,IF(H477&lt;F477,0,IF(H477-F477&lt;10,2,IF(H477&gt;F477,3,SE)))))</f>
        <v/>
      </c>
      <c r="Y477" s="95"/>
      <c r="Z477" s="95"/>
    </row>
    <row r="478" spans="3:26" s="94" customFormat="1" ht="15.75" thickBot="1">
      <c r="C478" s="45" t="str">
        <f>IF(OR(F478="",H478=""),"",IF(F478=H478,1,IF(F478&lt;H478,0,IF(F478-H478&lt;10,2,IF(F478&gt;H478,3,SE)))))</f>
        <v/>
      </c>
      <c r="D478" s="220"/>
      <c r="E478" s="221"/>
      <c r="F478" s="221"/>
      <c r="G478" s="221"/>
      <c r="H478" s="221"/>
      <c r="I478" s="221"/>
      <c r="J478" s="221"/>
      <c r="K478" s="221"/>
      <c r="L478" s="221"/>
      <c r="M478" s="221"/>
      <c r="N478" s="221"/>
      <c r="O478" s="221"/>
      <c r="P478" s="222"/>
      <c r="Q478" s="45" t="str">
        <f>IF(OR(H478="",F478=""),"",IF(H478=F478,1,IF(H478&lt;F478,0,IF(H478-F478&lt;10,2,IF(H478&gt;F478,3,SE)))))</f>
        <v/>
      </c>
    </row>
    <row r="479" spans="3:26" s="94" customFormat="1">
      <c r="C479" s="45" t="str">
        <f>IF(OR(F479="",H479=""),"",IF(F479=H479,1,IF(F479&lt;H479,0,IF(F479-H479&lt;10,2,IF(F479&gt;H479,3,SE)))))</f>
        <v/>
      </c>
      <c r="Q479" s="45" t="str">
        <f>IF(OR(H479="",F479=""),"",IF(H479=F479,1,IF(H479&lt;F479,0,IF(H479-F479&lt;10,2,IF(H479&gt;F479,3,SE)))))</f>
        <v/>
      </c>
    </row>
    <row r="480" spans="3:26" s="94" customFormat="1">
      <c r="C480" s="45" t="str">
        <f>IF(OR(F480="",H480=""),"",IF(F480=H480,1,IF(F480&lt;H480,0,IF(F480-H480&lt;10,2,IF(F480&gt;H480,3,SE)))))</f>
        <v/>
      </c>
      <c r="D480" s="291" t="str">
        <f>V442</f>
        <v/>
      </c>
      <c r="E480" s="291"/>
      <c r="F480" s="76"/>
      <c r="G480" s="97" t="s">
        <v>17</v>
      </c>
      <c r="H480" s="77"/>
      <c r="I480" s="291" t="str">
        <f>V439</f>
        <v/>
      </c>
      <c r="J480" s="291"/>
      <c r="K480" s="291"/>
      <c r="L480" s="291"/>
      <c r="M480" s="291"/>
      <c r="N480" s="291"/>
      <c r="O480" s="291"/>
      <c r="P480" s="291"/>
      <c r="Q480" s="45" t="str">
        <f>IF(OR(H480="",F480=""),"",IF(H480=F480,1,IF(H480&lt;F480,0,IF(H480-F480&lt;10,2,IF(H480&gt;F480,3,SE)))))</f>
        <v/>
      </c>
    </row>
    <row r="481" spans="3:26" s="94" customFormat="1">
      <c r="C481" s="45" t="str">
        <f>IF(OR(F481="",H481=""),"",IF(F481=H481,1,IF(F481&lt;H481,0,IF(F481-H481&lt;10,2,IF(F481&gt;H481,3,SE)))))</f>
        <v/>
      </c>
      <c r="D481" s="291" t="str">
        <f>V441</f>
        <v/>
      </c>
      <c r="E481" s="291"/>
      <c r="F481" s="76"/>
      <c r="G481" s="97" t="s">
        <v>17</v>
      </c>
      <c r="H481" s="77"/>
      <c r="I481" s="291" t="str">
        <f>V440</f>
        <v/>
      </c>
      <c r="J481" s="291"/>
      <c r="K481" s="291"/>
      <c r="L481" s="291"/>
      <c r="M481" s="291"/>
      <c r="N481" s="291"/>
      <c r="O481" s="291"/>
      <c r="P481" s="291"/>
      <c r="Q481" s="45" t="str">
        <f>IF(OR(H481="",F481=""),"",IF(H481=F481,1,IF(H481&lt;F481,0,IF(H481-F481&lt;10,2,IF(H481&gt;F481,3,SE)))))</f>
        <v/>
      </c>
    </row>
    <row r="482" spans="3:26" s="94" customFormat="1">
      <c r="C482" s="45" t="str">
        <f>IF(OR(F482="",H482=""),"",IF(F482=H482,1,IF(F482&lt;H482,0,IF(F482-H482&lt;10,2,IF(F482&gt;H482,3,SE)))))</f>
        <v/>
      </c>
      <c r="D482" s="291" t="str">
        <f>V438</f>
        <v/>
      </c>
      <c r="E482" s="291"/>
      <c r="F482" s="77"/>
      <c r="G482" s="97" t="s">
        <v>17</v>
      </c>
      <c r="H482" s="76"/>
      <c r="I482" s="291" t="str">
        <f>V435</f>
        <v/>
      </c>
      <c r="J482" s="291"/>
      <c r="K482" s="291"/>
      <c r="L482" s="291"/>
      <c r="M482" s="291"/>
      <c r="N482" s="291"/>
      <c r="O482" s="291"/>
      <c r="P482" s="291"/>
      <c r="Q482" s="45" t="str">
        <f>IF(OR(H482="",F482=""),"",IF(H482=F482,1,IF(H482&lt;F482,0,IF(H482-F482&lt;10,2,IF(H482&gt;F482,3,SE)))))</f>
        <v/>
      </c>
    </row>
    <row r="483" spans="3:26" s="94" customFormat="1">
      <c r="C483" s="45" t="str">
        <f>IF(OR(F483="",H483=""),"",IF(F483=H483,1,IF(F483&lt;H483,0,IF(F483-H483&lt;10,2,IF(F483&gt;H483,3,SE)))))</f>
        <v/>
      </c>
      <c r="D483" s="291" t="str">
        <f>V437</f>
        <v/>
      </c>
      <c r="E483" s="291"/>
      <c r="F483" s="76"/>
      <c r="G483" s="97" t="s">
        <v>17</v>
      </c>
      <c r="H483" s="77"/>
      <c r="I483" s="291" t="str">
        <f>V436</f>
        <v/>
      </c>
      <c r="J483" s="291"/>
      <c r="K483" s="291"/>
      <c r="L483" s="291"/>
      <c r="M483" s="291"/>
      <c r="N483" s="291"/>
      <c r="O483" s="291"/>
      <c r="P483" s="291"/>
      <c r="Q483" s="45" t="str">
        <f>IF(OR(H483="",F483=""),"",IF(H483=F483,1,IF(H483&lt;F483,0,IF(H483-F483&lt;10,2,IF(H483&gt;F483,3,SE)))))</f>
        <v/>
      </c>
    </row>
    <row r="484" spans="3:26" s="94" customFormat="1" ht="15.75" thickBot="1">
      <c r="C484" s="45" t="str">
        <f>IF(OR(F484="",H484=""),"",IF(F484=H484,1,IF(F484&lt;H484,0,IF(F484-H484&lt;10,2,IF(F484&gt;H484,3,SE)))))</f>
        <v/>
      </c>
      <c r="D484" s="46"/>
      <c r="E484" s="46"/>
      <c r="F484" s="46"/>
      <c r="G484" s="46"/>
      <c r="H484" s="46"/>
      <c r="I484" s="46"/>
      <c r="J484" s="46"/>
      <c r="K484" s="46"/>
      <c r="L484" s="46"/>
      <c r="M484" s="46"/>
      <c r="N484" s="46"/>
      <c r="O484" s="46"/>
      <c r="P484" s="46"/>
      <c r="Q484" s="45" t="str">
        <f>IF(OR(H484="",F484=""),"",IF(H484=F484,1,IF(H484&lt;F484,0,IF(H484-F484&lt;10,2,IF(H484&gt;F484,3,SE)))))</f>
        <v/>
      </c>
    </row>
    <row r="485" spans="3:26" s="94" customFormat="1">
      <c r="C485" s="45" t="str">
        <f>IF(OR(F485="",H485=""),"",IF(F485=H485,1,IF(F485&lt;H485,0,IF(F485-H485&lt;10,2,IF(F485&gt;H485,3,SE)))))</f>
        <v/>
      </c>
      <c r="D485" s="217" t="s">
        <v>138</v>
      </c>
      <c r="E485" s="218"/>
      <c r="F485" s="218"/>
      <c r="G485" s="218"/>
      <c r="H485" s="218"/>
      <c r="I485" s="218"/>
      <c r="J485" s="218"/>
      <c r="K485" s="218"/>
      <c r="L485" s="218"/>
      <c r="M485" s="218"/>
      <c r="N485" s="218"/>
      <c r="O485" s="218"/>
      <c r="P485" s="219"/>
      <c r="Q485" s="45" t="str">
        <f>IF(OR(H485="",F485=""),"",IF(H485=F485,1,IF(H485&lt;F485,0,IF(H485-F485&lt;10,2,IF(H485&gt;F485,3,SE)))))</f>
        <v/>
      </c>
    </row>
    <row r="486" spans="3:26" s="94" customFormat="1" ht="15.75" thickBot="1">
      <c r="C486" s="45" t="str">
        <f>IF(OR(F486="",H486=""),"",IF(F486=H486,1,IF(F486&lt;H486,0,IF(F486-H486&lt;10,2,IF(F486&gt;H486,3,SE)))))</f>
        <v/>
      </c>
      <c r="D486" s="220"/>
      <c r="E486" s="221"/>
      <c r="F486" s="221"/>
      <c r="G486" s="221"/>
      <c r="H486" s="221"/>
      <c r="I486" s="221"/>
      <c r="J486" s="221"/>
      <c r="K486" s="221"/>
      <c r="L486" s="221"/>
      <c r="M486" s="221"/>
      <c r="N486" s="221"/>
      <c r="O486" s="221"/>
      <c r="P486" s="222"/>
      <c r="Q486" s="45" t="str">
        <f>IF(OR(H486="",F486=""),"",IF(H486=F486,1,IF(H486&lt;F486,0,IF(H486-F486&lt;10,2,IF(H486&gt;F486,3,SE)))))</f>
        <v/>
      </c>
      <c r="Y486" s="95"/>
      <c r="Z486" s="95"/>
    </row>
    <row r="487" spans="3:26" s="94" customFormat="1">
      <c r="C487" s="45" t="str">
        <f>IF(OR(F487="",H487=""),"",IF(F487=H487,1,IF(F487&lt;H487,0,IF(F487-H487&lt;10,2,IF(F487&gt;H487,3,SE)))))</f>
        <v/>
      </c>
      <c r="Q487" s="45" t="str">
        <f>IF(OR(H487="",F487=""),"",IF(H487=F487,1,IF(H487&lt;F487,0,IF(H487-F487&lt;10,2,IF(H487&gt;F487,3,SE)))))</f>
        <v/>
      </c>
    </row>
    <row r="488" spans="3:26" s="94" customFormat="1">
      <c r="C488" s="45" t="str">
        <f>IF(OR(F488="",H488=""),"",IF(F488=H488,1,IF(F488&lt;H488,0,IF(F488-H488&lt;10,2,IF(F488&gt;H488,3,SE)))))</f>
        <v/>
      </c>
      <c r="D488" s="291" t="str">
        <f>V442</f>
        <v/>
      </c>
      <c r="E488" s="291"/>
      <c r="F488" s="98"/>
      <c r="G488" s="97" t="s">
        <v>17</v>
      </c>
      <c r="H488" s="98"/>
      <c r="I488" s="291" t="str">
        <f>V440</f>
        <v/>
      </c>
      <c r="J488" s="291"/>
      <c r="K488" s="291"/>
      <c r="L488" s="291"/>
      <c r="M488" s="291"/>
      <c r="N488" s="291"/>
      <c r="O488" s="291"/>
      <c r="P488" s="291"/>
      <c r="Q488" s="45" t="str">
        <f>IF(OR(H488="",F488=""),"",IF(H488=F488,1,IF(H488&lt;F488,0,IF(H488-F488&lt;10,2,IF(H488&gt;F488,3,SE)))))</f>
        <v/>
      </c>
    </row>
    <row r="489" spans="3:26" s="94" customFormat="1">
      <c r="C489" s="45" t="str">
        <f>IF(OR(F489="",H489=""),"",IF(F489=H489,1,IF(F489&lt;H489,0,IF(F489-H489&lt;10,2,IF(F489&gt;H489,3,SE)))))</f>
        <v/>
      </c>
      <c r="D489" s="291" t="str">
        <f>V441</f>
        <v/>
      </c>
      <c r="E489" s="291"/>
      <c r="F489" s="98"/>
      <c r="G489" s="97" t="s">
        <v>17</v>
      </c>
      <c r="H489" s="98"/>
      <c r="I489" s="291" t="str">
        <f>V439</f>
        <v/>
      </c>
      <c r="J489" s="291"/>
      <c r="K489" s="291"/>
      <c r="L489" s="291"/>
      <c r="M489" s="291"/>
      <c r="N489" s="291"/>
      <c r="O489" s="291"/>
      <c r="P489" s="291"/>
      <c r="Q489" s="45" t="str">
        <f>IF(OR(H489="",F489=""),"",IF(H489=F489,1,IF(H489&lt;F489,0,IF(H489-F489&lt;10,2,IF(H489&gt;F489,3,SE)))))</f>
        <v/>
      </c>
    </row>
    <row r="490" spans="3:26" s="94" customFormat="1">
      <c r="C490" s="45" t="str">
        <f>IF(OR(F490="",H490=""),"",IF(F490=H490,1,IF(F490&lt;H490,0,IF(F490-H490&lt;10,2,IF(F490&gt;H490,3,SE)))))</f>
        <v/>
      </c>
      <c r="D490" s="291" t="str">
        <f>V438</f>
        <v/>
      </c>
      <c r="E490" s="291"/>
      <c r="F490" s="98"/>
      <c r="G490" s="97" t="s">
        <v>17</v>
      </c>
      <c r="H490" s="98"/>
      <c r="I490" s="291" t="str">
        <f>V436</f>
        <v/>
      </c>
      <c r="J490" s="291"/>
      <c r="K490" s="291"/>
      <c r="L490" s="291"/>
      <c r="M490" s="291"/>
      <c r="N490" s="291"/>
      <c r="O490" s="291"/>
      <c r="P490" s="291"/>
      <c r="Q490" s="45" t="str">
        <f>IF(OR(H490="",F490=""),"",IF(H490=F490,1,IF(H490&lt;F490,0,IF(H490-F490&lt;10,2,IF(H490&gt;F490,3,SE)))))</f>
        <v/>
      </c>
    </row>
    <row r="491" spans="3:26" s="94" customFormat="1">
      <c r="C491" s="45" t="str">
        <f>IF(OR(F491="",H491=""),"",IF(F491=H491,1,IF(F491&lt;H491,0,IF(F491-H491&lt;10,2,IF(F491&gt;H491,3,SE)))))</f>
        <v/>
      </c>
      <c r="D491" s="291" t="str">
        <f>V437</f>
        <v/>
      </c>
      <c r="E491" s="291"/>
      <c r="F491" s="98"/>
      <c r="G491" s="97" t="s">
        <v>17</v>
      </c>
      <c r="H491" s="98"/>
      <c r="I491" s="291" t="str">
        <f>V435</f>
        <v/>
      </c>
      <c r="J491" s="291"/>
      <c r="K491" s="291"/>
      <c r="L491" s="291"/>
      <c r="M491" s="291"/>
      <c r="N491" s="291"/>
      <c r="O491" s="291"/>
      <c r="P491" s="291"/>
      <c r="Q491" s="45" t="str">
        <f>IF(OR(H491="",F491=""),"",IF(H491=F491,1,IF(H491&lt;F491,0,IF(H491-F491&lt;10,2,IF(H491&gt;F491,3,SE)))))</f>
        <v/>
      </c>
    </row>
    <row r="492" spans="3:26" s="94" customFormat="1" ht="15.75" thickBot="1">
      <c r="C492" s="45" t="str">
        <f>IF(OR(F492="",H492=""),"",IF(F492=H492,1,IF(F492&lt;H492,0,IF(F492-H492&lt;10,2,IF(F492&gt;H492,3,SE)))))</f>
        <v/>
      </c>
      <c r="Q492" s="45" t="str">
        <f>IF(OR(H492="",F492=""),"",IF(H492=F492,1,IF(H492&lt;F492,0,IF(H492-F492&lt;10,2,IF(H492&gt;F492,3,SE)))))</f>
        <v/>
      </c>
    </row>
    <row r="493" spans="3:26" s="94" customFormat="1">
      <c r="C493" s="45" t="str">
        <f>IF(OR(F493="",H493=""),"",IF(F493=H493,1,IF(F493&lt;H493,0,IF(F493-H493&lt;10,2,IF(F493&gt;H493,3,SE)))))</f>
        <v/>
      </c>
      <c r="D493" s="217" t="s">
        <v>139</v>
      </c>
      <c r="E493" s="218"/>
      <c r="F493" s="218"/>
      <c r="G493" s="218"/>
      <c r="H493" s="218"/>
      <c r="I493" s="218"/>
      <c r="J493" s="218"/>
      <c r="K493" s="218"/>
      <c r="L493" s="218"/>
      <c r="M493" s="218"/>
      <c r="N493" s="218"/>
      <c r="O493" s="218"/>
      <c r="P493" s="219"/>
      <c r="Q493" s="45" t="str">
        <f>IF(OR(H493="",F493=""),"",IF(H493=F493,1,IF(H493&lt;F493,0,IF(H493-F493&lt;10,2,IF(H493&gt;F493,3,SE)))))</f>
        <v/>
      </c>
    </row>
    <row r="494" spans="3:26" s="94" customFormat="1" ht="15.75" thickBot="1">
      <c r="C494" s="45" t="str">
        <f>IF(OR(F494="",H494=""),"",IF(F494=H494,1,IF(F494&lt;H494,0,IF(F494-H494&lt;10,2,IF(F494&gt;H494,3,SE)))))</f>
        <v/>
      </c>
      <c r="D494" s="220"/>
      <c r="E494" s="221"/>
      <c r="F494" s="221"/>
      <c r="G494" s="221"/>
      <c r="H494" s="221"/>
      <c r="I494" s="221"/>
      <c r="J494" s="221"/>
      <c r="K494" s="221"/>
      <c r="L494" s="221"/>
      <c r="M494" s="221"/>
      <c r="N494" s="221"/>
      <c r="O494" s="221"/>
      <c r="P494" s="222"/>
      <c r="Q494" s="45" t="str">
        <f>IF(OR(H494="",F494=""),"",IF(H494=F494,1,IF(H494&lt;F494,0,IF(H494-F494&lt;10,2,IF(H494&gt;F494,3,SE)))))</f>
        <v/>
      </c>
    </row>
    <row r="495" spans="3:26" s="94" customFormat="1">
      <c r="C495" s="45" t="str">
        <f>IF(OR(F495="",H495=""),"",IF(F495=H495,1,IF(F495&lt;H495,0,IF(F495-H495&lt;10,2,IF(F495&gt;H495,3,SE)))))</f>
        <v/>
      </c>
      <c r="Q495" s="45" t="str">
        <f>IF(OR(H495="",F495=""),"",IF(H495=F495,1,IF(H495&lt;F495,0,IF(H495-F495&lt;10,2,IF(H495&gt;F495,3,SE)))))</f>
        <v/>
      </c>
      <c r="Y495" s="95"/>
      <c r="Z495" s="95"/>
    </row>
    <row r="496" spans="3:26" s="94" customFormat="1">
      <c r="C496" s="45" t="str">
        <f>IF(OR(F496="",H496=""),"",IF(F496=H496,1,IF(F496&lt;H496,0,IF(F496-H496&lt;10,2,IF(F496&gt;H496,3,SE)))))</f>
        <v/>
      </c>
      <c r="D496" s="291" t="str">
        <f>V442</f>
        <v/>
      </c>
      <c r="E496" s="291"/>
      <c r="F496" s="76"/>
      <c r="G496" s="97" t="s">
        <v>17</v>
      </c>
      <c r="H496" s="77"/>
      <c r="I496" s="291" t="str">
        <f>V441</f>
        <v/>
      </c>
      <c r="J496" s="291"/>
      <c r="K496" s="291"/>
      <c r="L496" s="291"/>
      <c r="M496" s="291"/>
      <c r="N496" s="291"/>
      <c r="O496" s="291"/>
      <c r="P496" s="291"/>
      <c r="Q496" s="45" t="str">
        <f>IF(OR(H496="",F496=""),"",IF(H496=F496,1,IF(H496&lt;F496,0,IF(H496-F496&lt;10,2,IF(H496&gt;F496,3,SE)))))</f>
        <v/>
      </c>
    </row>
    <row r="497" spans="3:29" s="94" customFormat="1">
      <c r="C497" s="45" t="str">
        <f>IF(OR(F497="",H497=""),"",IF(F497=H497,1,IF(F497&lt;H497,0,IF(F497-H497&lt;10,2,IF(F497&gt;H497,3,SE)))))</f>
        <v/>
      </c>
      <c r="D497" s="291" t="str">
        <f>V440</f>
        <v/>
      </c>
      <c r="E497" s="291"/>
      <c r="F497" s="76"/>
      <c r="G497" s="97" t="s">
        <v>17</v>
      </c>
      <c r="H497" s="77"/>
      <c r="I497" s="291" t="str">
        <f>V439</f>
        <v/>
      </c>
      <c r="J497" s="291"/>
      <c r="K497" s="291"/>
      <c r="L497" s="291"/>
      <c r="M497" s="291"/>
      <c r="N497" s="291"/>
      <c r="O497" s="291"/>
      <c r="P497" s="291"/>
      <c r="Q497" s="45" t="str">
        <f>IF(OR(H497="",F497=""),"",IF(H497=F497,1,IF(H497&lt;F497,0,IF(H497-F497&lt;10,2,IF(H497&gt;F497,3,SE)))))</f>
        <v/>
      </c>
    </row>
    <row r="498" spans="3:29" s="94" customFormat="1">
      <c r="C498" s="45" t="str">
        <f>IF(OR(F498="",H498=""),"",IF(F498=H498,1,IF(F498&lt;H498,0,IF(F498-H498&lt;10,2,IF(F498&gt;H498,3,SE)))))</f>
        <v/>
      </c>
      <c r="D498" s="291" t="str">
        <f>V438</f>
        <v/>
      </c>
      <c r="E498" s="291"/>
      <c r="F498" s="76"/>
      <c r="G498" s="97" t="s">
        <v>17</v>
      </c>
      <c r="H498" s="77"/>
      <c r="I498" s="291" t="str">
        <f>V437</f>
        <v/>
      </c>
      <c r="J498" s="291"/>
      <c r="K498" s="291"/>
      <c r="L498" s="291"/>
      <c r="M498" s="291"/>
      <c r="N498" s="291"/>
      <c r="O498" s="291"/>
      <c r="P498" s="291"/>
      <c r="Q498" s="45" t="str">
        <f>IF(OR(H498="",F498=""),"",IF(H498=F498,1,IF(H498&lt;F498,0,IF(H498-F498&lt;10,2,IF(H498&gt;F498,3,SE)))))</f>
        <v/>
      </c>
    </row>
    <row r="499" spans="3:29" s="94" customFormat="1">
      <c r="C499" s="45" t="str">
        <f>IF(OR(F499="",H499=""),"",IF(F499=H499,1,IF(F499&lt;H499,0,IF(F499-H499&lt;10,2,IF(F499&gt;H499,3,SE)))))</f>
        <v/>
      </c>
      <c r="D499" s="291" t="str">
        <f>V436</f>
        <v/>
      </c>
      <c r="E499" s="291"/>
      <c r="F499" s="77"/>
      <c r="G499" s="97" t="s">
        <v>17</v>
      </c>
      <c r="H499" s="76"/>
      <c r="I499" s="291" t="str">
        <f>V435</f>
        <v/>
      </c>
      <c r="J499" s="291"/>
      <c r="K499" s="291"/>
      <c r="L499" s="291"/>
      <c r="M499" s="291"/>
      <c r="N499" s="291"/>
      <c r="O499" s="291"/>
      <c r="P499" s="291"/>
      <c r="Q499" s="45" t="str">
        <f>IF(OR(H499="",F499=""),"",IF(H499=F499,1,IF(H499&lt;F499,0,IF(H499-F499&lt;10,2,IF(H499&gt;F499,3,SE)))))</f>
        <v/>
      </c>
    </row>
    <row r="500" spans="3:29" s="94" customFormat="1">
      <c r="C500" s="45" t="str">
        <f>IF(OR(F500="",H500=""),"",IF(F500=H500,1,IF(F500&lt;H500,0,IF(F500-H500&lt;10,2,IF(F500&gt;H500,3,SE)))))</f>
        <v/>
      </c>
      <c r="Q500" s="45" t="str">
        <f>IF(OR(H500="",F500=""),"",IF(H500=F500,1,IF(H500&lt;F500,0,IF(H500-F500&lt;10,2,IF(H500&gt;F500,3,SE)))))</f>
        <v/>
      </c>
    </row>
    <row r="501" spans="3:29">
      <c r="C501" s="45" t="str">
        <f>IF(OR(F501="",H501=""),"",IF(F501=H501,1,IF(F501&lt;H501,0,IF(F501-H501&lt;10,2,IF(F501&gt;H501,3,SE)))))</f>
        <v/>
      </c>
      <c r="D501" s="293" t="s">
        <v>121</v>
      </c>
      <c r="E501" s="293"/>
      <c r="F501" s="293"/>
      <c r="G501" s="293"/>
      <c r="H501" s="293"/>
      <c r="I501" s="293"/>
      <c r="J501" s="293"/>
      <c r="K501" s="293"/>
      <c r="L501" s="293"/>
      <c r="M501" s="293"/>
      <c r="Q501" s="45" t="str">
        <f>IF(OR(H501="",F501=""),"",IF(H501=F501,1,IF(H501&lt;F501,0,IF(H501-F501&lt;10,2,IF(H501&gt;F501,3,SE)))))</f>
        <v/>
      </c>
      <c r="T501" s="46"/>
      <c r="U501" s="45"/>
      <c r="V501" s="45"/>
      <c r="W501" s="45"/>
      <c r="X501" s="45"/>
      <c r="Y501" s="45"/>
      <c r="Z501" s="45"/>
      <c r="AA501" s="45"/>
      <c r="AB501" s="45"/>
      <c r="AC501" s="45"/>
    </row>
    <row r="502" spans="3:29" ht="15.75" thickBot="1">
      <c r="C502" s="45" t="str">
        <f>IF(OR(F502="",H502=""),"",IF(F502=H502,1,IF(F502&lt;H502,0,IF(F502-H502&lt;10,2,IF(F502&gt;H502,3,SE)))))</f>
        <v/>
      </c>
      <c r="D502" s="293"/>
      <c r="E502" s="293"/>
      <c r="F502" s="293"/>
      <c r="G502" s="293"/>
      <c r="H502" s="293"/>
      <c r="I502" s="293"/>
      <c r="J502" s="293"/>
      <c r="K502" s="293"/>
      <c r="L502" s="293"/>
      <c r="M502" s="293"/>
      <c r="Q502" s="45" t="str">
        <f>IF(OR(H502="",F502=""),"",IF(H502=F502,1,IF(H502&lt;F502,0,IF(H502-F502&lt;10,2,IF(H502&gt;F502,3,SE)))))</f>
        <v/>
      </c>
      <c r="T502" s="46"/>
      <c r="U502" s="45"/>
      <c r="V502" s="45"/>
      <c r="W502" s="45"/>
      <c r="X502" s="45"/>
      <c r="Y502" s="45"/>
      <c r="Z502" s="45"/>
      <c r="AA502" s="45"/>
      <c r="AB502" s="45"/>
      <c r="AC502" s="45"/>
    </row>
    <row r="503" spans="3:29" ht="15.75" thickBot="1">
      <c r="C503" s="45">
        <f>IF(OR(F503="",H503=""),"",IF(F503=H503,1,IF(F503&lt;H503,0,IF(F503-H503&lt;10,2,IF(F503&gt;H503,3,SE)))))</f>
        <v>0</v>
      </c>
      <c r="D503" s="99" t="s">
        <v>3</v>
      </c>
      <c r="E503" s="100" t="s">
        <v>21</v>
      </c>
      <c r="F503" s="294" t="s">
        <v>12</v>
      </c>
      <c r="G503" s="294"/>
      <c r="H503" s="215" t="s">
        <v>309</v>
      </c>
      <c r="I503" s="215"/>
      <c r="J503" s="215" t="s">
        <v>310</v>
      </c>
      <c r="K503" s="215"/>
      <c r="L503" s="294" t="s">
        <v>174</v>
      </c>
      <c r="M503" s="294"/>
      <c r="Q503" s="45" t="e">
        <f>IF(OR(H503="",F503=""),"",IF(H503=F503,1,IF(H503&lt;F503,0,IF(H503-F503&lt;10,2,IF(H503&gt;F503,3,SE)))))</f>
        <v>#VALUE!</v>
      </c>
      <c r="T503" s="46"/>
      <c r="U503" s="45" t="s">
        <v>3</v>
      </c>
      <c r="V503" s="90" t="s">
        <v>2</v>
      </c>
      <c r="W503" s="64" t="s">
        <v>12</v>
      </c>
      <c r="X503" s="64" t="s">
        <v>13</v>
      </c>
      <c r="Y503" s="64" t="s">
        <v>14</v>
      </c>
      <c r="Z503" s="90" t="s">
        <v>15</v>
      </c>
      <c r="AA503" s="64" t="s">
        <v>18</v>
      </c>
      <c r="AB503" s="64" t="s">
        <v>19</v>
      </c>
      <c r="AC503" s="90" t="s">
        <v>20</v>
      </c>
    </row>
    <row r="504" spans="3:29">
      <c r="C504" s="45">
        <f>IF(OR(F504="",H504=""),"",IF(F504=H504,1,IF(F504&lt;H504,0,IF(F504-H504&lt;10,2,IF(F504&gt;H504,3,SE)))))</f>
        <v>1</v>
      </c>
      <c r="D504" s="62" t="s">
        <v>4</v>
      </c>
      <c r="E504" s="62" t="str">
        <f>VLOOKUP(AC504,$U$503:$AB$511,2)</f>
        <v/>
      </c>
      <c r="F504" s="201">
        <f>VLOOKUP(AC504,$U$503:$AB$511,3)</f>
        <v>0</v>
      </c>
      <c r="G504" s="201"/>
      <c r="H504" s="202">
        <f>VLOOKUP(AC504,$U$503:$AB$511,4)</f>
        <v>0</v>
      </c>
      <c r="I504" s="202"/>
      <c r="J504" s="202">
        <f>VLOOKUP(AC504,$U$503:$AB$511,5)</f>
        <v>0</v>
      </c>
      <c r="K504" s="202"/>
      <c r="L504" s="202">
        <f>VLOOKUP(AC504,$U$503:$AB$511,6)</f>
        <v>0</v>
      </c>
      <c r="M504" s="292"/>
      <c r="O504" s="44" t="s">
        <v>179</v>
      </c>
      <c r="Q504" s="45">
        <f>IF(OR(H504="",F504=""),"",IF(H504=F504,1,IF(H504&lt;F504,0,IF(H504-F504&lt;10,2,IF(H504&gt;F504,3,SE)))))</f>
        <v>1</v>
      </c>
      <c r="T504" s="46"/>
      <c r="U504" s="47">
        <v>1</v>
      </c>
      <c r="V504" s="64" t="str">
        <f>IF(OR('1ª FASE  - ELIMINATÓRIAS'!I139="",'1ª FASE  - ELIMINATÓRIAS'!I139=""),"",'1ª FASE  - ELIMINATÓRIAS'!C139)</f>
        <v/>
      </c>
      <c r="W504" s="45">
        <f>SUM(Q520,Q525,Q534,Q543,Q551,Q560,Q568)</f>
        <v>0</v>
      </c>
      <c r="X504" s="45">
        <f>SUM(H520,H525,H534,H543,H551,H560,H568)</f>
        <v>0</v>
      </c>
      <c r="Y504" s="45">
        <f>SUM(F520,F525,F534,F543,F551,F560,F568)</f>
        <v>0</v>
      </c>
      <c r="Z504" s="45">
        <f>X504-Y504</f>
        <v>0</v>
      </c>
      <c r="AA504" s="64">
        <f>(W504*10^10)+((Z504+5000)*10^6)+(X504*10)+U504</f>
        <v>5000000001</v>
      </c>
      <c r="AB504" s="45">
        <f>LARGE($AA$504:$AA$511,U504)</f>
        <v>5000000008</v>
      </c>
      <c r="AC504" s="64">
        <f>MATCH(AB504,$AA$504:$AA$511,0)</f>
        <v>8</v>
      </c>
    </row>
    <row r="505" spans="3:29">
      <c r="C505" s="45">
        <f>IF(OR(F505="",H505=""),"",IF(F505=H505,1,IF(F505&lt;H505,0,IF(F505-H505&lt;10,2,IF(F505&gt;H505,3,SE)))))</f>
        <v>1</v>
      </c>
      <c r="D505" s="62" t="s">
        <v>5</v>
      </c>
      <c r="E505" s="62" t="str">
        <f t="shared" ref="E505:E511" si="63">VLOOKUP(AC505,$U$503:$AB$511,2)</f>
        <v/>
      </c>
      <c r="F505" s="201">
        <f t="shared" ref="F505:F511" si="64">VLOOKUP(AC505,$U$503:$AB$511,3)</f>
        <v>0</v>
      </c>
      <c r="G505" s="201"/>
      <c r="H505" s="202">
        <f t="shared" ref="H505:H511" si="65">VLOOKUP(AC505,$U$503:$AB$511,4)</f>
        <v>0</v>
      </c>
      <c r="I505" s="202"/>
      <c r="J505" s="202">
        <f t="shared" ref="J505:J511" si="66">VLOOKUP(AC505,$U$503:$AB$511,5)</f>
        <v>0</v>
      </c>
      <c r="K505" s="202"/>
      <c r="L505" s="202">
        <f t="shared" ref="L505:L511" si="67">VLOOKUP(AC505,$U$503:$AB$511,6)</f>
        <v>0</v>
      </c>
      <c r="M505" s="292"/>
      <c r="O505" s="44" t="s">
        <v>175</v>
      </c>
      <c r="Q505" s="45">
        <f>IF(OR(H505="",F505=""),"",IF(H505=F505,1,IF(H505&lt;F505,0,IF(H505-F505&lt;10,2,IF(H505&gt;F505,3,SE)))))</f>
        <v>1</v>
      </c>
      <c r="T505" s="46"/>
      <c r="U505" s="47">
        <v>2</v>
      </c>
      <c r="V505" s="64" t="str">
        <f>IF(OR('1ª FASE  - ELIMINATÓRIAS'!I123="",'1ª FASE  - ELIMINATÓRIAS'!I123=""),"",'1ª FASE  - ELIMINATÓRIAS'!C123)</f>
        <v/>
      </c>
      <c r="W505" s="45">
        <f>SUM(Q519,Q526,Q533,Q544,Q552,Q559)</f>
        <v>0</v>
      </c>
      <c r="X505" s="45">
        <f>SUM(H519,H526,H533,H544,H552,H559,F568)</f>
        <v>0</v>
      </c>
      <c r="Y505" s="45">
        <f>SUM(F519,F526,F533,F544,F552,F559,H568)</f>
        <v>0</v>
      </c>
      <c r="Z505" s="45">
        <f t="shared" ref="Z505:Z511" si="68">X505-Y505</f>
        <v>0</v>
      </c>
      <c r="AA505" s="64">
        <f t="shared" ref="AA505:AA511" si="69">(W505*10^10)+((Z505+5000)*10^6)+(X505*10)+U505</f>
        <v>5000000002</v>
      </c>
      <c r="AB505" s="45">
        <f t="shared" ref="AB505:AB511" si="70">LARGE($AA$504:$AA$511,U505)</f>
        <v>5000000007</v>
      </c>
      <c r="AC505" s="64">
        <f t="shared" ref="AC505:AC511" si="71">MATCH(AB505,$AA$504:$AA$511,0)</f>
        <v>7</v>
      </c>
    </row>
    <row r="506" spans="3:29">
      <c r="C506" s="45">
        <f>IF(OR(F506="",H506=""),"",IF(F506=H506,1,IF(F506&lt;H506,0,IF(F506-H506&lt;10,2,IF(F506&gt;H506,3,SE)))))</f>
        <v>1</v>
      </c>
      <c r="D506" s="62" t="s">
        <v>6</v>
      </c>
      <c r="E506" s="62" t="str">
        <f t="shared" si="63"/>
        <v/>
      </c>
      <c r="F506" s="201">
        <f t="shared" si="64"/>
        <v>0</v>
      </c>
      <c r="G506" s="201"/>
      <c r="H506" s="202">
        <f t="shared" si="65"/>
        <v>0</v>
      </c>
      <c r="I506" s="202"/>
      <c r="J506" s="202">
        <f t="shared" si="66"/>
        <v>0</v>
      </c>
      <c r="K506" s="202"/>
      <c r="L506" s="202">
        <f t="shared" si="67"/>
        <v>0</v>
      </c>
      <c r="M506" s="292"/>
      <c r="O506" s="44" t="s">
        <v>307</v>
      </c>
      <c r="Q506" s="45">
        <f>IF(OR(H506="",F506=""),"",IF(H506=F506,1,IF(H506&lt;F506,0,IF(H506-F506&lt;10,2,IF(H506&gt;F506,3,SE)))))</f>
        <v>1</v>
      </c>
      <c r="T506" s="46"/>
      <c r="U506" s="47">
        <v>3</v>
      </c>
      <c r="V506" s="64" t="str">
        <f>IF(OR('1ª FASE  - ELIMINATÓRIAS'!I107="",'1ª FASE  - ELIMINATÓRIAS'!I107=""),"",'1ª FASE  - ELIMINATÓRIAS'!C107)</f>
        <v/>
      </c>
      <c r="W506" s="45">
        <f>SUM(Q518,Q527,Q536,Q541,C552,C560,Q567)</f>
        <v>0</v>
      </c>
      <c r="X506" s="45">
        <f>SUM(H518,H527,H536,H541,F552,F560,H567)</f>
        <v>0</v>
      </c>
      <c r="Y506" s="45">
        <f>SUM(F518,F527,F536,F541,H552,H560,F567)</f>
        <v>0</v>
      </c>
      <c r="Z506" s="45">
        <f t="shared" si="68"/>
        <v>0</v>
      </c>
      <c r="AA506" s="64">
        <f t="shared" si="69"/>
        <v>5000000003</v>
      </c>
      <c r="AB506" s="45">
        <f t="shared" si="70"/>
        <v>5000000006</v>
      </c>
      <c r="AC506" s="64">
        <f t="shared" si="71"/>
        <v>6</v>
      </c>
    </row>
    <row r="507" spans="3:29">
      <c r="C507" s="45">
        <f>IF(OR(F507="",H507=""),"",IF(F507=H507,1,IF(F507&lt;H507,0,IF(F507-H507&lt;10,2,IF(F507&gt;H507,3,SE)))))</f>
        <v>1</v>
      </c>
      <c r="D507" s="62" t="s">
        <v>7</v>
      </c>
      <c r="E507" s="62" t="str">
        <f t="shared" si="63"/>
        <v/>
      </c>
      <c r="F507" s="201">
        <f t="shared" si="64"/>
        <v>0</v>
      </c>
      <c r="G507" s="201"/>
      <c r="H507" s="202">
        <f t="shared" si="65"/>
        <v>0</v>
      </c>
      <c r="I507" s="202"/>
      <c r="J507" s="202">
        <f t="shared" si="66"/>
        <v>0</v>
      </c>
      <c r="K507" s="202"/>
      <c r="L507" s="202">
        <f t="shared" si="67"/>
        <v>0</v>
      </c>
      <c r="M507" s="292"/>
      <c r="O507" s="44" t="s">
        <v>308</v>
      </c>
      <c r="Q507" s="45">
        <f>IF(OR(H507="",F507=""),"",IF(H507=F507,1,IF(H507&lt;F507,0,IF(H507-F507&lt;10,2,IF(H507&gt;F507,3,SE)))))</f>
        <v>1</v>
      </c>
      <c r="T507" s="46"/>
      <c r="U507" s="47">
        <v>4</v>
      </c>
      <c r="V507" s="64" t="str">
        <f>IF(OR('1ª FASE  - ELIMINATÓRIAS'!I91="",'1ª FASE  - ELIMINATÓRIAS'!I91=""),"",'1ª FASE  - ELIMINATÓRIAS'!C91)</f>
        <v/>
      </c>
      <c r="W507" s="45">
        <f>SUM(Q517,Q528,Q535,Q542,C551,C559,C567)</f>
        <v>0</v>
      </c>
      <c r="X507" s="45">
        <f>SUM(H517,H528,H535,H542,F551,F559,F567)</f>
        <v>0</v>
      </c>
      <c r="Y507" s="45">
        <f>SUM(F517,H528,F535,F542,H551,H559,H567)</f>
        <v>0</v>
      </c>
      <c r="Z507" s="45">
        <f t="shared" si="68"/>
        <v>0</v>
      </c>
      <c r="AA507" s="64">
        <f t="shared" si="69"/>
        <v>5000000004</v>
      </c>
      <c r="AB507" s="45">
        <f t="shared" si="70"/>
        <v>5000000005</v>
      </c>
      <c r="AC507" s="64">
        <f t="shared" si="71"/>
        <v>5</v>
      </c>
    </row>
    <row r="508" spans="3:29">
      <c r="C508" s="45">
        <f>IF(OR(F508="",H508=""),"",IF(F508=H508,1,IF(F508&lt;H508,0,IF(F508-H508&lt;10,2,IF(F508&gt;H508,3,SE)))))</f>
        <v>1</v>
      </c>
      <c r="D508" s="63" t="s">
        <v>8</v>
      </c>
      <c r="E508" s="63" t="str">
        <f t="shared" si="63"/>
        <v/>
      </c>
      <c r="F508" s="223">
        <f t="shared" si="64"/>
        <v>0</v>
      </c>
      <c r="G508" s="223"/>
      <c r="H508" s="279">
        <f t="shared" si="65"/>
        <v>0</v>
      </c>
      <c r="I508" s="279"/>
      <c r="J508" s="279">
        <f t="shared" si="66"/>
        <v>0</v>
      </c>
      <c r="K508" s="279"/>
      <c r="L508" s="279">
        <f t="shared" si="67"/>
        <v>0</v>
      </c>
      <c r="M508" s="295"/>
      <c r="O508" s="44" t="s">
        <v>178</v>
      </c>
      <c r="Q508" s="45">
        <f>IF(OR(H508="",F508=""),"",IF(H508=F508,1,IF(H508&lt;F508,0,IF(H508-F508&lt;10,2,IF(H508&gt;F508,3,SE)))))</f>
        <v>1</v>
      </c>
      <c r="T508" s="46"/>
      <c r="U508" s="47">
        <v>5</v>
      </c>
      <c r="V508" s="64" t="str">
        <f>IF(OR('1ª FASE  - ELIMINATÓRIAS'!I75="",'1ª FASE  - ELIMINATÓRIAS'!I75=""),"",'1ª FASE  - ELIMINATÓRIAS'!C75)</f>
        <v/>
      </c>
      <c r="W508" s="45">
        <f>SUM(C520,C528,C536,C544,Q549,Q558,Q566)</f>
        <v>0</v>
      </c>
      <c r="X508" s="45">
        <f>SUM(F520,F528,F536,F544,H549,H558,H566)</f>
        <v>0</v>
      </c>
      <c r="Y508" s="45">
        <f>SUM(H520,H528,H536,H544,F549,F558,F566)</f>
        <v>0</v>
      </c>
      <c r="Z508" s="45">
        <f t="shared" si="68"/>
        <v>0</v>
      </c>
      <c r="AA508" s="64">
        <f t="shared" si="69"/>
        <v>5000000005</v>
      </c>
      <c r="AB508" s="45">
        <f t="shared" si="70"/>
        <v>5000000004</v>
      </c>
      <c r="AC508" s="64">
        <f t="shared" si="71"/>
        <v>4</v>
      </c>
    </row>
    <row r="509" spans="3:29">
      <c r="C509" s="45">
        <f>IF(OR(F509="",H509=""),"",IF(F509=H509,1,IF(F509&lt;H509,0,IF(F509-H509&lt;10,2,IF(F509&gt;H509,3,SE)))))</f>
        <v>1</v>
      </c>
      <c r="D509" s="63" t="s">
        <v>9</v>
      </c>
      <c r="E509" s="63" t="str">
        <f t="shared" si="63"/>
        <v/>
      </c>
      <c r="F509" s="223">
        <f t="shared" si="64"/>
        <v>0</v>
      </c>
      <c r="G509" s="223"/>
      <c r="H509" s="279">
        <f t="shared" si="65"/>
        <v>0</v>
      </c>
      <c r="I509" s="279"/>
      <c r="J509" s="279">
        <f t="shared" si="66"/>
        <v>0</v>
      </c>
      <c r="K509" s="279"/>
      <c r="L509" s="279">
        <f t="shared" si="67"/>
        <v>0</v>
      </c>
      <c r="M509" s="295"/>
      <c r="Q509" s="45">
        <f>IF(OR(H509="",F509=""),"",IF(H509=F509,1,IF(H509&lt;F509,0,IF(H509-F509&lt;10,2,IF(H509&gt;F509,3,SE)))))</f>
        <v>1</v>
      </c>
      <c r="T509" s="46"/>
      <c r="U509" s="47">
        <v>6</v>
      </c>
      <c r="V509" s="64" t="str">
        <f>IF(OR('1ª FASE  - ELIMINATÓRIAS'!I59="",'1ª FASE  - ELIMINATÓRIAS'!I59=""),"",'1ª FASE  - ELIMINATÓRIAS'!C59)</f>
        <v/>
      </c>
      <c r="W509" s="45">
        <f>SUM(C519,C527,C535,C543,Q550,Q557,C566)</f>
        <v>0</v>
      </c>
      <c r="X509" s="45">
        <f>SUM(F519,F527,F535,F543,H550,H557,F566)</f>
        <v>0</v>
      </c>
      <c r="Y509" s="45">
        <f>SUM(H519,H527,H535,H543,F550,F557,H566)</f>
        <v>0</v>
      </c>
      <c r="Z509" s="45">
        <f t="shared" si="68"/>
        <v>0</v>
      </c>
      <c r="AA509" s="64">
        <f t="shared" si="69"/>
        <v>5000000006</v>
      </c>
      <c r="AB509" s="45">
        <f t="shared" si="70"/>
        <v>5000000003</v>
      </c>
      <c r="AC509" s="64">
        <f t="shared" si="71"/>
        <v>3</v>
      </c>
    </row>
    <row r="510" spans="3:29">
      <c r="C510" s="45">
        <f>IF(OR(F510="",H510=""),"",IF(F510=H510,1,IF(F510&lt;H510,0,IF(F510-H510&lt;10,2,IF(F510&gt;H510,3,SE)))))</f>
        <v>1</v>
      </c>
      <c r="D510" s="63" t="s">
        <v>10</v>
      </c>
      <c r="E510" s="63" t="str">
        <f t="shared" si="63"/>
        <v/>
      </c>
      <c r="F510" s="223">
        <f t="shared" si="64"/>
        <v>0</v>
      </c>
      <c r="G510" s="223"/>
      <c r="H510" s="279">
        <f t="shared" si="65"/>
        <v>0</v>
      </c>
      <c r="I510" s="279"/>
      <c r="J510" s="279">
        <f t="shared" si="66"/>
        <v>0</v>
      </c>
      <c r="K510" s="279"/>
      <c r="L510" s="279">
        <f t="shared" si="67"/>
        <v>0</v>
      </c>
      <c r="M510" s="295"/>
      <c r="Q510" s="45">
        <f>IF(OR(H510="",F510=""),"",IF(H510=F510,1,IF(H510&lt;F510,0,IF(H510-F510&lt;10,2,IF(H510&gt;F510,3,SE)))))</f>
        <v>1</v>
      </c>
      <c r="T510" s="46"/>
      <c r="U510" s="47">
        <v>7</v>
      </c>
      <c r="V510" s="64" t="str">
        <f>IF(OR('1ª FASE  - ELIMINATÓRIAS'!I43="",'1ª FASE  - ELIMINATÓRIAS'!I43=""),"",'1ª FASE  - ELIMINATÓRIAS'!C43)</f>
        <v/>
      </c>
      <c r="W510" s="45">
        <f>SUM(C518,C526,C534,C542,C550,C558,Q565)</f>
        <v>0</v>
      </c>
      <c r="X510" s="45">
        <f>SUM(F518,F526,F534,F542,F550,F558,H565)</f>
        <v>0</v>
      </c>
      <c r="Y510" s="45">
        <f>SUM(H518,H526,H534,H542,H550,H558,F565)</f>
        <v>0</v>
      </c>
      <c r="Z510" s="45">
        <f t="shared" si="68"/>
        <v>0</v>
      </c>
      <c r="AA510" s="64">
        <f t="shared" si="69"/>
        <v>5000000007</v>
      </c>
      <c r="AB510" s="45">
        <f t="shared" si="70"/>
        <v>5000000002</v>
      </c>
      <c r="AC510" s="64">
        <f t="shared" si="71"/>
        <v>2</v>
      </c>
    </row>
    <row r="511" spans="3:29">
      <c r="C511" s="45">
        <f>IF(OR(F511="",H511=""),"",IF(F511=H511,1,IF(F511&lt;H511,0,IF(F511-H511&lt;10,2,IF(F511&gt;H511,3,SE)))))</f>
        <v>1</v>
      </c>
      <c r="D511" s="63" t="s">
        <v>11</v>
      </c>
      <c r="E511" s="63" t="str">
        <f t="shared" si="63"/>
        <v/>
      </c>
      <c r="F511" s="223">
        <f t="shared" si="64"/>
        <v>0</v>
      </c>
      <c r="G511" s="223"/>
      <c r="H511" s="279">
        <f t="shared" si="65"/>
        <v>0</v>
      </c>
      <c r="I511" s="279"/>
      <c r="J511" s="279">
        <f t="shared" si="66"/>
        <v>0</v>
      </c>
      <c r="K511" s="279"/>
      <c r="L511" s="279">
        <f t="shared" si="67"/>
        <v>0</v>
      </c>
      <c r="M511" s="295"/>
      <c r="Q511" s="45">
        <f>IF(OR(H511="",F511=""),"",IF(H511=F511,1,IF(H511&lt;F511,0,IF(H511-F511&lt;10,2,IF(H511&gt;F511,3,SE)))))</f>
        <v>1</v>
      </c>
      <c r="T511" s="46"/>
      <c r="U511" s="47">
        <v>8</v>
      </c>
      <c r="V511" s="64" t="str">
        <f>IF(OR('1ª FASE  - ELIMINATÓRIAS'!I26="",'1ª FASE  - ELIMINATÓRIAS'!I26=""),"",'1ª FASE  - ELIMINATÓRIAS'!C26)</f>
        <v/>
      </c>
      <c r="W511" s="45">
        <f>SUM(C517,C525,C533,C541,C549,C557,C565)</f>
        <v>0</v>
      </c>
      <c r="X511" s="45">
        <f>SUM(F517,F525,F533,F541,F549,F557,F565)</f>
        <v>0</v>
      </c>
      <c r="Y511" s="45">
        <f>SUM(H517,H525,H533,H541,H549,H557,H565)</f>
        <v>0</v>
      </c>
      <c r="Z511" s="45">
        <f t="shared" si="68"/>
        <v>0</v>
      </c>
      <c r="AA511" s="64">
        <f t="shared" si="69"/>
        <v>5000000008</v>
      </c>
      <c r="AB511" s="45">
        <f t="shared" si="70"/>
        <v>5000000001</v>
      </c>
      <c r="AC511" s="64">
        <f t="shared" si="71"/>
        <v>1</v>
      </c>
    </row>
    <row r="512" spans="3:29" ht="15" customHeight="1">
      <c r="C512" s="45" t="str">
        <f>IF(OR(F512="",H512=""),"",IF(F512=H512,1,IF(F512&lt;H512,0,IF(F512-H512&lt;10,2,IF(F512&gt;H512,3,SE)))))</f>
        <v/>
      </c>
      <c r="Q512" s="45" t="str">
        <f>IF(OR(H512="",F512=""),"",IF(H512=F512,1,IF(H512&lt;F512,0,IF(H512-F512&lt;10,2,IF(H512&gt;F512,3,SE)))))</f>
        <v/>
      </c>
      <c r="T512" s="46"/>
      <c r="U512" s="46"/>
      <c r="V512" s="67"/>
      <c r="W512" s="46"/>
      <c r="X512" s="46"/>
      <c r="Y512" s="46"/>
      <c r="Z512" s="46"/>
      <c r="AA512" s="46"/>
      <c r="AB512" s="46"/>
    </row>
    <row r="513" spans="3:28" ht="15.75" customHeight="1" thickBot="1">
      <c r="C513" s="45" t="str">
        <f>IF(OR(F513="",H513=""),"",IF(F513=H513,1,IF(F513&lt;H513,0,IF(F513-H513&lt;10,2,IF(F513&gt;H513,3,SE)))))</f>
        <v/>
      </c>
      <c r="Q513" s="45" t="str">
        <f>IF(OR(H513="",F513=""),"",IF(H513=F513,1,IF(H513&lt;F513,0,IF(H513-F513&lt;10,2,IF(H513&gt;F513,3,SE)))))</f>
        <v/>
      </c>
      <c r="T513" s="46"/>
      <c r="U513" s="46"/>
      <c r="V513" s="67"/>
      <c r="W513" s="46"/>
      <c r="X513" s="46"/>
      <c r="Y513" s="46"/>
      <c r="Z513" s="46"/>
      <c r="AA513" s="46"/>
      <c r="AB513" s="46"/>
    </row>
    <row r="514" spans="3:28" ht="15" customHeight="1">
      <c r="C514" s="45" t="str">
        <f>IF(OR(F514="",H514=""),"",IF(F514=H514,1,IF(F514&lt;H514,0,IF(F514-H514&lt;10,2,IF(F514&gt;H514,3,SE)))))</f>
        <v/>
      </c>
      <c r="D514" s="227" t="s">
        <v>133</v>
      </c>
      <c r="E514" s="228"/>
      <c r="F514" s="228"/>
      <c r="G514" s="228"/>
      <c r="H514" s="228"/>
      <c r="I514" s="228"/>
      <c r="J514" s="228"/>
      <c r="K514" s="228"/>
      <c r="L514" s="228"/>
      <c r="M514" s="228"/>
      <c r="N514" s="228"/>
      <c r="O514" s="228"/>
      <c r="P514" s="229"/>
      <c r="Q514" s="45" t="str">
        <f>IF(OR(H514="",F514=""),"",IF(H514=F514,1,IF(H514&lt;F514,0,IF(H514-F514&lt;10,2,IF(H514&gt;F514,3,SE)))))</f>
        <v/>
      </c>
      <c r="T514" s="46"/>
      <c r="V514" s="67"/>
      <c r="W514" s="46"/>
      <c r="X514" s="46"/>
      <c r="Y514" s="46"/>
      <c r="Z514" s="46"/>
      <c r="AA514" s="46"/>
      <c r="AB514" s="46"/>
    </row>
    <row r="515" spans="3:28" ht="15.75" customHeight="1" thickBot="1">
      <c r="C515" s="45" t="str">
        <f>IF(OR(F515="",H515=""),"",IF(F515=H515,1,IF(F515&lt;H515,0,IF(F515-H515&lt;10,2,IF(F515&gt;H515,3,SE)))))</f>
        <v/>
      </c>
      <c r="D515" s="230"/>
      <c r="E515" s="231"/>
      <c r="F515" s="231"/>
      <c r="G515" s="231"/>
      <c r="H515" s="231"/>
      <c r="I515" s="231"/>
      <c r="J515" s="231"/>
      <c r="K515" s="231"/>
      <c r="L515" s="231"/>
      <c r="M515" s="231"/>
      <c r="N515" s="231"/>
      <c r="O515" s="231"/>
      <c r="P515" s="232"/>
      <c r="Q515" s="45" t="str">
        <f>IF(OR(H515="",F515=""),"",IF(H515=F515,1,IF(H515&lt;F515,0,IF(H515-F515&lt;10,2,IF(H515&gt;F515,3,SE)))))</f>
        <v/>
      </c>
      <c r="T515" s="45"/>
      <c r="U515" s="61"/>
      <c r="V515" s="67"/>
      <c r="W515" s="45"/>
      <c r="X515" s="45"/>
      <c r="Y515" s="83"/>
      <c r="Z515" s="83"/>
      <c r="AA515" s="45"/>
      <c r="AB515" s="45"/>
    </row>
    <row r="516" spans="3:28" ht="15" customHeight="1">
      <c r="C516" s="45" t="str">
        <f>IF(OR(F516="",H516=""),"",IF(F516=H516,1,IF(F516&lt;H516,0,IF(F516-H516&lt;10,2,IF(F516&gt;H516,3,SE)))))</f>
        <v/>
      </c>
      <c r="Q516" s="45" t="str">
        <f>IF(OR(H516="",F516=""),"",IF(H516=F516,1,IF(H516&lt;F516,0,IF(H516-F516&lt;10,2,IF(H516&gt;F516,3,SE)))))</f>
        <v/>
      </c>
      <c r="T516" s="45"/>
      <c r="U516" s="61"/>
      <c r="V516" s="67"/>
      <c r="W516" s="45"/>
      <c r="X516" s="45"/>
      <c r="Y516" s="46"/>
      <c r="Z516" s="46"/>
      <c r="AA516" s="45"/>
      <c r="AB516" s="45"/>
    </row>
    <row r="517" spans="3:28" ht="15" customHeight="1">
      <c r="C517" s="45" t="str">
        <f>IF(OR(F517="",H517=""),"",IF(F517=H517,1,IF(F517&lt;H517,0,IF(F517-H517&lt;10,2,IF(F517&gt;H517,3,SE)))))</f>
        <v/>
      </c>
      <c r="D517" s="207" t="str">
        <f>V511</f>
        <v/>
      </c>
      <c r="E517" s="207"/>
      <c r="F517" s="77"/>
      <c r="G517" s="65" t="s">
        <v>17</v>
      </c>
      <c r="H517" s="76"/>
      <c r="I517" s="207" t="str">
        <f>V507</f>
        <v/>
      </c>
      <c r="J517" s="207"/>
      <c r="K517" s="207"/>
      <c r="L517" s="207"/>
      <c r="M517" s="207"/>
      <c r="N517" s="207"/>
      <c r="O517" s="207"/>
      <c r="P517" s="207"/>
      <c r="Q517" s="45" t="str">
        <f>IF(OR(H517="",F517=""),"",IF(H517=F517,1,IF(H517&lt;F517,0,IF(H517-F517&lt;10,2,IF(H517&gt;F517,3,SE)))))</f>
        <v/>
      </c>
      <c r="U517" s="61"/>
      <c r="V517" s="67"/>
      <c r="Y517" s="46"/>
      <c r="Z517" s="46"/>
    </row>
    <row r="518" spans="3:28" ht="15" customHeight="1">
      <c r="C518" s="45" t="str">
        <f>IF(OR(F518="",H518=""),"",IF(F518=H518,1,IF(F518&lt;H518,0,IF(F518-H518&lt;10,2,IF(F518&gt;H518,3,SE)))))</f>
        <v/>
      </c>
      <c r="D518" s="207" t="str">
        <f>V510</f>
        <v/>
      </c>
      <c r="E518" s="207"/>
      <c r="F518" s="77"/>
      <c r="G518" s="65" t="s">
        <v>17</v>
      </c>
      <c r="H518" s="76"/>
      <c r="I518" s="207" t="str">
        <f>V506</f>
        <v/>
      </c>
      <c r="J518" s="207"/>
      <c r="K518" s="207"/>
      <c r="L518" s="207"/>
      <c r="M518" s="207"/>
      <c r="N518" s="207"/>
      <c r="O518" s="207"/>
      <c r="P518" s="207"/>
      <c r="Q518" s="45" t="str">
        <f>IF(OR(H518="",F518=""),"",IF(H518=F518,1,IF(H518&lt;F518,0,IF(H518-F518&lt;10,2,IF(H518&gt;F518,3,SE)))))</f>
        <v/>
      </c>
      <c r="U518" s="61"/>
      <c r="V518" s="67"/>
      <c r="Y518" s="46"/>
      <c r="Z518" s="46"/>
    </row>
    <row r="519" spans="3:28" ht="15" customHeight="1">
      <c r="C519" s="45" t="str">
        <f>IF(OR(F519="",H519=""),"",IF(F519=H519,1,IF(F519&lt;H519,0,IF(F519-H519&lt;10,2,IF(F519&gt;H519,3,SE)))))</f>
        <v/>
      </c>
      <c r="D519" s="207" t="str">
        <f>V509</f>
        <v/>
      </c>
      <c r="E519" s="207"/>
      <c r="F519" s="76"/>
      <c r="G519" s="65" t="s">
        <v>17</v>
      </c>
      <c r="H519" s="77"/>
      <c r="I519" s="207" t="str">
        <f>V505</f>
        <v/>
      </c>
      <c r="J519" s="207"/>
      <c r="K519" s="207"/>
      <c r="L519" s="207"/>
      <c r="M519" s="207"/>
      <c r="N519" s="207"/>
      <c r="O519" s="207"/>
      <c r="P519" s="207"/>
      <c r="Q519" s="45" t="str">
        <f>IF(OR(H519="",F519=""),"",IF(H519=F519,1,IF(H519&lt;F519,0,IF(H519-F519&lt;10,2,IF(H519&gt;F519,3,SE)))))</f>
        <v/>
      </c>
      <c r="U519" s="61"/>
      <c r="V519" s="67"/>
      <c r="Y519" s="46"/>
      <c r="Z519" s="46"/>
    </row>
    <row r="520" spans="3:28" ht="15" customHeight="1">
      <c r="C520" s="45" t="str">
        <f>IF(OR(F520="",H520=""),"",IF(F520=H520,1,IF(F520&lt;H520,0,IF(F520-H520&lt;10,2,IF(F520&gt;H520,3,SE)))))</f>
        <v/>
      </c>
      <c r="D520" s="207" t="str">
        <f>V508</f>
        <v/>
      </c>
      <c r="E520" s="207"/>
      <c r="F520" s="77"/>
      <c r="G520" s="65" t="s">
        <v>17</v>
      </c>
      <c r="H520" s="76"/>
      <c r="I520" s="207" t="str">
        <f>V504</f>
        <v/>
      </c>
      <c r="J520" s="207"/>
      <c r="K520" s="207"/>
      <c r="L520" s="207"/>
      <c r="M520" s="207"/>
      <c r="N520" s="207"/>
      <c r="O520" s="207"/>
      <c r="P520" s="207"/>
      <c r="Q520" s="45" t="str">
        <f>IF(OR(H520="",F520=""),"",IF(H520=F520,1,IF(H520&lt;F520,0,IF(H520-F520&lt;10,2,IF(H520&gt;F520,3,SE)))))</f>
        <v/>
      </c>
      <c r="U520" s="61"/>
      <c r="V520" s="67"/>
    </row>
    <row r="521" spans="3:28" ht="15.75" customHeight="1" thickBot="1">
      <c r="C521" s="45" t="str">
        <f>IF(OR(F521="",H521=""),"",IF(F521=H521,1,IF(F521&lt;H521,0,IF(F521-H521&lt;10,2,IF(F521&gt;H521,3,SE)))))</f>
        <v/>
      </c>
      <c r="Q521" s="45" t="str">
        <f>IF(OR(H521="",F521=""),"",IF(H521=F521,1,IF(H521&lt;F521,0,IF(H521-F521&lt;10,2,IF(H521&gt;F521,3,SE)))))</f>
        <v/>
      </c>
      <c r="U521" s="61"/>
      <c r="V521" s="67"/>
    </row>
    <row r="522" spans="3:28" ht="15" customHeight="1">
      <c r="C522" s="45" t="str">
        <f>IF(OR(F522="",H522=""),"",IF(F522=H522,1,IF(F522&lt;H522,0,IF(F522-H522&lt;10,2,IF(F522&gt;H522,3,SE)))))</f>
        <v/>
      </c>
      <c r="D522" s="217" t="s">
        <v>135</v>
      </c>
      <c r="E522" s="218"/>
      <c r="F522" s="218"/>
      <c r="G522" s="218"/>
      <c r="H522" s="218"/>
      <c r="I522" s="218"/>
      <c r="J522" s="218"/>
      <c r="K522" s="218"/>
      <c r="L522" s="218"/>
      <c r="M522" s="218"/>
      <c r="N522" s="218"/>
      <c r="O522" s="218"/>
      <c r="P522" s="219"/>
      <c r="Q522" s="45" t="str">
        <f>IF(OR(H522="",F522=""),"",IF(H522=F522,1,IF(H522&lt;F522,0,IF(H522-F522&lt;10,2,IF(H522&gt;F522,3,SE)))))</f>
        <v/>
      </c>
      <c r="U522" s="61"/>
      <c r="V522" s="67"/>
    </row>
    <row r="523" spans="3:28" ht="15.75" customHeight="1" thickBot="1">
      <c r="C523" s="45" t="str">
        <f>IF(OR(F523="",H523=""),"",IF(F523=H523,1,IF(F523&lt;H523,0,IF(F523-H523&lt;10,2,IF(F523&gt;H523,3,SE)))))</f>
        <v/>
      </c>
      <c r="D523" s="220"/>
      <c r="E523" s="221"/>
      <c r="F523" s="221"/>
      <c r="G523" s="221"/>
      <c r="H523" s="221"/>
      <c r="I523" s="221"/>
      <c r="J523" s="221"/>
      <c r="K523" s="221"/>
      <c r="L523" s="221"/>
      <c r="M523" s="221"/>
      <c r="N523" s="221"/>
      <c r="O523" s="221"/>
      <c r="P523" s="222"/>
      <c r="Q523" s="45" t="str">
        <f>IF(OR(H523="",F523=""),"",IF(H523=F523,1,IF(H523&lt;F523,0,IF(H523-F523&lt;10,2,IF(H523&gt;F523,3,SE)))))</f>
        <v/>
      </c>
    </row>
    <row r="524" spans="3:28" ht="15" customHeight="1">
      <c r="C524" s="45" t="str">
        <f>IF(OR(F524="",H524=""),"",IF(F524=H524,1,IF(F524&lt;H524,0,IF(F524-H524&lt;10,2,IF(F524&gt;H524,3,SE)))))</f>
        <v/>
      </c>
      <c r="Q524" s="45" t="str">
        <f>IF(OR(H524="",F524=""),"",IF(H524=F524,1,IF(H524&lt;F524,0,IF(H524-F524&lt;10,2,IF(H524&gt;F524,3,SE)))))</f>
        <v/>
      </c>
      <c r="Y524" s="83"/>
      <c r="Z524" s="83"/>
    </row>
    <row r="525" spans="3:28" ht="15" customHeight="1">
      <c r="C525" s="45" t="str">
        <f>IF(OR(F525="",H525=""),"",IF(F525=H525,1,IF(F525&lt;H525,0,IF(F525-H525&lt;10,2,IF(F525&gt;H525,3,SE)))))</f>
        <v/>
      </c>
      <c r="D525" s="207" t="str">
        <f>V511</f>
        <v/>
      </c>
      <c r="E525" s="207"/>
      <c r="F525" s="76"/>
      <c r="G525" s="65" t="s">
        <v>17</v>
      </c>
      <c r="H525" s="77"/>
      <c r="I525" s="207" t="str">
        <f>V504</f>
        <v/>
      </c>
      <c r="J525" s="207"/>
      <c r="K525" s="207"/>
      <c r="L525" s="207"/>
      <c r="M525" s="207"/>
      <c r="N525" s="207"/>
      <c r="O525" s="207"/>
      <c r="P525" s="207"/>
      <c r="Q525" s="45" t="str">
        <f>IF(OR(H525="",F525=""),"",IF(H525=F525,1,IF(H525&lt;F525,0,IF(H525-F525&lt;10,2,IF(H525&gt;F525,3,SE)))))</f>
        <v/>
      </c>
      <c r="Y525" s="46"/>
      <c r="Z525" s="46"/>
    </row>
    <row r="526" spans="3:28" ht="15" customHeight="1">
      <c r="C526" s="45" t="str">
        <f>IF(OR(F526="",H526=""),"",IF(F526=H526,1,IF(F526&lt;H526,0,IF(F526-H526&lt;10,2,IF(F526&gt;H526,3,SE)))))</f>
        <v/>
      </c>
      <c r="D526" s="207" t="str">
        <f>V510</f>
        <v/>
      </c>
      <c r="E526" s="207"/>
      <c r="F526" s="76"/>
      <c r="G526" s="65" t="s">
        <v>17</v>
      </c>
      <c r="H526" s="77"/>
      <c r="I526" s="207" t="str">
        <f>V505</f>
        <v/>
      </c>
      <c r="J526" s="207"/>
      <c r="K526" s="207"/>
      <c r="L526" s="207"/>
      <c r="M526" s="207"/>
      <c r="N526" s="207"/>
      <c r="O526" s="207"/>
      <c r="P526" s="207"/>
      <c r="Q526" s="45" t="str">
        <f>IF(OR(H526="",F526=""),"",IF(H526=F526,1,IF(H526&lt;F526,0,IF(H526-F526&lt;10,2,IF(H526&gt;F526,3,SE)))))</f>
        <v/>
      </c>
      <c r="Y526" s="46"/>
      <c r="Z526" s="46"/>
    </row>
    <row r="527" spans="3:28" ht="15" customHeight="1">
      <c r="C527" s="45" t="str">
        <f>IF(OR(F527="",H527=""),"",IF(F527=H527,1,IF(F527&lt;H527,0,IF(F527-H527&lt;10,2,IF(F527&gt;H527,3,SE)))))</f>
        <v/>
      </c>
      <c r="D527" s="207" t="str">
        <f>V509</f>
        <v/>
      </c>
      <c r="E527" s="207"/>
      <c r="F527" s="77"/>
      <c r="G527" s="65" t="s">
        <v>17</v>
      </c>
      <c r="H527" s="76"/>
      <c r="I527" s="207" t="str">
        <f>V506</f>
        <v/>
      </c>
      <c r="J527" s="207"/>
      <c r="K527" s="207"/>
      <c r="L527" s="207"/>
      <c r="M527" s="207"/>
      <c r="N527" s="207"/>
      <c r="O527" s="207"/>
      <c r="P527" s="207"/>
      <c r="Q527" s="45" t="str">
        <f>IF(OR(H527="",F527=""),"",IF(H527=F527,1,IF(H527&lt;F527,0,IF(H527-F527&lt;10,2,IF(H527&gt;F527,3,SE)))))</f>
        <v/>
      </c>
      <c r="Y527" s="46"/>
      <c r="Z527" s="46"/>
    </row>
    <row r="528" spans="3:28" ht="15" customHeight="1">
      <c r="C528" s="45" t="str">
        <f>IF(OR(F528="",H528=""),"",IF(F528=H528,1,IF(F528&lt;H528,0,IF(F528-H528&lt;10,2,IF(F528&gt;H528,3,SE)))))</f>
        <v/>
      </c>
      <c r="D528" s="207" t="str">
        <f>V508</f>
        <v/>
      </c>
      <c r="E528" s="207"/>
      <c r="F528" s="77"/>
      <c r="G528" s="65" t="s">
        <v>17</v>
      </c>
      <c r="H528" s="76"/>
      <c r="I528" s="207" t="str">
        <f>V507</f>
        <v/>
      </c>
      <c r="J528" s="207"/>
      <c r="K528" s="207"/>
      <c r="L528" s="207"/>
      <c r="M528" s="207"/>
      <c r="N528" s="207"/>
      <c r="O528" s="207"/>
      <c r="P528" s="207"/>
      <c r="Q528" s="45" t="str">
        <f>IF(OR(H528="",F528=""),"",IF(H528=F528,1,IF(H528&lt;F528,0,IF(H528-F528&lt;10,2,IF(H528&gt;F528,3,SE)))))</f>
        <v/>
      </c>
    </row>
    <row r="529" spans="3:26" ht="15.75" customHeight="1" thickBot="1">
      <c r="C529" s="45" t="str">
        <f>IF(OR(F529="",H529=""),"",IF(F529=H529,1,IF(F529&lt;H529,0,IF(F529-H529&lt;10,2,IF(F529&gt;H529,3,SE)))))</f>
        <v/>
      </c>
      <c r="Q529" s="45" t="str">
        <f>IF(OR(H529="",F529=""),"",IF(H529=F529,1,IF(H529&lt;F529,0,IF(H529-F529&lt;10,2,IF(H529&gt;F529,3,SE)))))</f>
        <v/>
      </c>
    </row>
    <row r="530" spans="3:26" ht="15" customHeight="1">
      <c r="C530" s="45" t="str">
        <f>IF(OR(F530="",H530=""),"",IF(F530=H530,1,IF(F530&lt;H530,0,IF(F530-H530&lt;10,2,IF(F530&gt;H530,3,SE)))))</f>
        <v/>
      </c>
      <c r="D530" s="217" t="s">
        <v>134</v>
      </c>
      <c r="E530" s="218"/>
      <c r="F530" s="218"/>
      <c r="G530" s="218"/>
      <c r="H530" s="218"/>
      <c r="I530" s="218"/>
      <c r="J530" s="218"/>
      <c r="K530" s="218"/>
      <c r="L530" s="218"/>
      <c r="M530" s="218"/>
      <c r="N530" s="218"/>
      <c r="O530" s="218"/>
      <c r="P530" s="219"/>
      <c r="Q530" s="45" t="str">
        <f>IF(OR(H530="",F530=""),"",IF(H530=F530,1,IF(H530&lt;F530,0,IF(H530-F530&lt;10,2,IF(H530&gt;F530,3,SE)))))</f>
        <v/>
      </c>
      <c r="Y530" s="83"/>
      <c r="Z530" s="83"/>
    </row>
    <row r="531" spans="3:26" ht="15.75" customHeight="1" thickBot="1">
      <c r="C531" s="45" t="str">
        <f>IF(OR(F531="",H531=""),"",IF(F531=H531,1,IF(F531&lt;H531,0,IF(F531-H531&lt;10,2,IF(F531&gt;H531,3,SE)))))</f>
        <v/>
      </c>
      <c r="D531" s="220"/>
      <c r="E531" s="221"/>
      <c r="F531" s="221"/>
      <c r="G531" s="221"/>
      <c r="H531" s="221"/>
      <c r="I531" s="221"/>
      <c r="J531" s="221"/>
      <c r="K531" s="221"/>
      <c r="L531" s="221"/>
      <c r="M531" s="221"/>
      <c r="N531" s="221"/>
      <c r="O531" s="221"/>
      <c r="P531" s="222"/>
      <c r="Q531" s="45" t="str">
        <f>IF(OR(H531="",F531=""),"",IF(H531=F531,1,IF(H531&lt;F531,0,IF(H531-F531&lt;10,2,IF(H531&gt;F531,3,SE)))))</f>
        <v/>
      </c>
      <c r="Y531" s="83"/>
      <c r="Z531" s="83"/>
    </row>
    <row r="532" spans="3:26" ht="15" customHeight="1">
      <c r="C532" s="45" t="str">
        <f>IF(OR(F532="",H532=""),"",IF(F532=H532,1,IF(F532&lt;H532,0,IF(F532-H532&lt;10,2,IF(F532&gt;H532,3,SE)))))</f>
        <v/>
      </c>
      <c r="Q532" s="45" t="str">
        <f>IF(OR(H532="",F532=""),"",IF(H532=F532,1,IF(H532&lt;F532,0,IF(H532-F532&lt;10,2,IF(H532&gt;F532,3,SE)))))</f>
        <v/>
      </c>
      <c r="Y532" s="46"/>
      <c r="Z532" s="46"/>
    </row>
    <row r="533" spans="3:26" ht="15" customHeight="1">
      <c r="C533" s="45" t="str">
        <f>IF(OR(F533="",H533=""),"",IF(F533=H533,1,IF(F533&lt;H533,0,IF(F533-H533&lt;10,2,IF(F533&gt;H533,3,SE)))))</f>
        <v/>
      </c>
      <c r="D533" s="207" t="str">
        <f>V511</f>
        <v/>
      </c>
      <c r="E533" s="207"/>
      <c r="F533" s="76"/>
      <c r="G533" s="65" t="s">
        <v>17</v>
      </c>
      <c r="H533" s="77"/>
      <c r="I533" s="207" t="str">
        <f>V505</f>
        <v/>
      </c>
      <c r="J533" s="207"/>
      <c r="K533" s="207"/>
      <c r="L533" s="207"/>
      <c r="M533" s="207"/>
      <c r="N533" s="207"/>
      <c r="O533" s="207"/>
      <c r="P533" s="207"/>
      <c r="Q533" s="45" t="str">
        <f>IF(OR(H533="",F533=""),"",IF(H533=F533,1,IF(H533&lt;F533,0,IF(H533-F533&lt;10,2,IF(H533&gt;F533,3,SE)))))</f>
        <v/>
      </c>
      <c r="Y533" s="46"/>
      <c r="Z533" s="46"/>
    </row>
    <row r="534" spans="3:26" ht="15" customHeight="1">
      <c r="C534" s="45" t="str">
        <f>IF(OR(F534="",H534=""),"",IF(F534=H534,1,IF(F534&lt;H534,0,IF(F534-H534&lt;10,2,IF(F534&gt;H534,3,SE)))))</f>
        <v/>
      </c>
      <c r="D534" s="207" t="str">
        <f>V510</f>
        <v/>
      </c>
      <c r="E534" s="207"/>
      <c r="F534" s="76"/>
      <c r="G534" s="65" t="s">
        <v>17</v>
      </c>
      <c r="H534" s="77"/>
      <c r="I534" s="207" t="str">
        <f>V504</f>
        <v/>
      </c>
      <c r="J534" s="207"/>
      <c r="K534" s="207"/>
      <c r="L534" s="207"/>
      <c r="M534" s="207"/>
      <c r="N534" s="207"/>
      <c r="O534" s="207"/>
      <c r="P534" s="207"/>
      <c r="Q534" s="45" t="str">
        <f>IF(OR(H534="",F534=""),"",IF(H534=F534,1,IF(H534&lt;F534,0,IF(H534-F534&lt;10,2,IF(H534&gt;F534,3,SE)))))</f>
        <v/>
      </c>
      <c r="Y534" s="46"/>
      <c r="Z534" s="46"/>
    </row>
    <row r="535" spans="3:26" ht="15" customHeight="1">
      <c r="C535" s="45" t="str">
        <f>IF(OR(F535="",H535=""),"",IF(F535=H535,1,IF(F535&lt;H535,0,IF(F535-H535&lt;10,2,IF(F535&gt;H535,3,SE)))))</f>
        <v/>
      </c>
      <c r="D535" s="207" t="str">
        <f>V509</f>
        <v/>
      </c>
      <c r="E535" s="207"/>
      <c r="F535" s="77"/>
      <c r="G535" s="65" t="s">
        <v>17</v>
      </c>
      <c r="H535" s="76"/>
      <c r="I535" s="207" t="str">
        <f>V507</f>
        <v/>
      </c>
      <c r="J535" s="207"/>
      <c r="K535" s="207"/>
      <c r="L535" s="207"/>
      <c r="M535" s="207"/>
      <c r="N535" s="207"/>
      <c r="O535" s="207"/>
      <c r="P535" s="207"/>
      <c r="Q535" s="45" t="str">
        <f>IF(OR(H535="",F535=""),"",IF(H535=F535,1,IF(H535&lt;F535,0,IF(H535-F535&lt;10,2,IF(H535&gt;F535,3,SE)))))</f>
        <v/>
      </c>
    </row>
    <row r="536" spans="3:26" ht="15" customHeight="1">
      <c r="C536" s="45" t="str">
        <f>IF(OR(F536="",H536=""),"",IF(F536=H536,1,IF(F536&lt;H536,0,IF(F536-H536&lt;10,2,IF(F536&gt;H536,3,SE)))))</f>
        <v/>
      </c>
      <c r="D536" s="207" t="str">
        <f>V508</f>
        <v/>
      </c>
      <c r="E536" s="207"/>
      <c r="F536" s="77"/>
      <c r="G536" s="65" t="s">
        <v>17</v>
      </c>
      <c r="H536" s="76"/>
      <c r="I536" s="207" t="str">
        <f>V506</f>
        <v/>
      </c>
      <c r="J536" s="207"/>
      <c r="K536" s="207"/>
      <c r="L536" s="207"/>
      <c r="M536" s="207"/>
      <c r="N536" s="207"/>
      <c r="O536" s="207"/>
      <c r="P536" s="207"/>
      <c r="Q536" s="45" t="str">
        <f>IF(OR(H536="",F536=""),"",IF(H536=F536,1,IF(H536&lt;F536,0,IF(H536-F536&lt;10,2,IF(H536&gt;F536,3,SE)))))</f>
        <v/>
      </c>
    </row>
    <row r="537" spans="3:26" ht="15.75" customHeight="1" thickBot="1">
      <c r="C537" s="45" t="str">
        <f>IF(OR(F537="",H537=""),"",IF(F537=H537,1,IF(F537&lt;H537,0,IF(F537-H537&lt;10,2,IF(F537&gt;H537,3,SE)))))</f>
        <v/>
      </c>
      <c r="Q537" s="45" t="str">
        <f>IF(OR(H537="",F537=""),"",IF(H537=F537,1,IF(H537&lt;F537,0,IF(H537-F537&lt;10,2,IF(H537&gt;F537,3,SE)))))</f>
        <v/>
      </c>
    </row>
    <row r="538" spans="3:26" ht="15" customHeight="1">
      <c r="C538" s="45" t="str">
        <f>IF(OR(F538="",H538=""),"",IF(F538=H538,1,IF(F538&lt;H538,0,IF(F538-H538&lt;10,2,IF(F538&gt;H538,3,SE)))))</f>
        <v/>
      </c>
      <c r="D538" s="217" t="s">
        <v>136</v>
      </c>
      <c r="E538" s="218"/>
      <c r="F538" s="218"/>
      <c r="G538" s="218"/>
      <c r="H538" s="218"/>
      <c r="I538" s="218"/>
      <c r="J538" s="218"/>
      <c r="K538" s="218"/>
      <c r="L538" s="218"/>
      <c r="M538" s="218"/>
      <c r="N538" s="218"/>
      <c r="O538" s="218"/>
      <c r="P538" s="219"/>
      <c r="Q538" s="45" t="str">
        <f>IF(OR(H538="",F538=""),"",IF(H538=F538,1,IF(H538&lt;F538,0,IF(H538-F538&lt;10,2,IF(H538&gt;F538,3,SE)))))</f>
        <v/>
      </c>
    </row>
    <row r="539" spans="3:26" ht="15.75" customHeight="1" thickBot="1">
      <c r="C539" s="45" t="str">
        <f>IF(OR(F539="",H539=""),"",IF(F539=H539,1,IF(F539&lt;H539,0,IF(F539-H539&lt;10,2,IF(F539&gt;H539,3,SE)))))</f>
        <v/>
      </c>
      <c r="D539" s="220"/>
      <c r="E539" s="221"/>
      <c r="F539" s="221"/>
      <c r="G539" s="221"/>
      <c r="H539" s="221"/>
      <c r="I539" s="221"/>
      <c r="J539" s="221"/>
      <c r="K539" s="221"/>
      <c r="L539" s="221"/>
      <c r="M539" s="221"/>
      <c r="N539" s="221"/>
      <c r="O539" s="221"/>
      <c r="P539" s="222"/>
      <c r="Q539" s="45" t="str">
        <f>IF(OR(H539="",F539=""),"",IF(H539=F539,1,IF(H539&lt;F539,0,IF(H539-F539&lt;10,2,IF(H539&gt;F539,3,SE)))))</f>
        <v/>
      </c>
      <c r="Y539" s="83"/>
      <c r="Z539" s="83"/>
    </row>
    <row r="540" spans="3:26" ht="15" customHeight="1">
      <c r="C540" s="45" t="str">
        <f>IF(OR(F540="",H540=""),"",IF(F540=H540,1,IF(F540&lt;H540,0,IF(F540-H540&lt;10,2,IF(F540&gt;H540,3,SE)))))</f>
        <v/>
      </c>
      <c r="Q540" s="45" t="str">
        <f>IF(OR(H540="",F540=""),"",IF(H540=F540,1,IF(H540&lt;F540,0,IF(H540-F540&lt;10,2,IF(H540&gt;F540,3,SE)))))</f>
        <v/>
      </c>
      <c r="Y540" s="46"/>
      <c r="Z540" s="46"/>
    </row>
    <row r="541" spans="3:26" ht="15" customHeight="1">
      <c r="C541" s="45" t="str">
        <f>IF(OR(F541="",H541=""),"",IF(F541=H541,1,IF(F541&lt;H541,0,IF(F541-H541&lt;10,2,IF(F541&gt;H541,3,SE)))))</f>
        <v/>
      </c>
      <c r="D541" s="207" t="str">
        <f>V511</f>
        <v/>
      </c>
      <c r="E541" s="207"/>
      <c r="F541" s="77"/>
      <c r="G541" s="58" t="s">
        <v>17</v>
      </c>
      <c r="H541" s="76"/>
      <c r="I541" s="207" t="str">
        <f>V506</f>
        <v/>
      </c>
      <c r="J541" s="207"/>
      <c r="K541" s="207"/>
      <c r="L541" s="207"/>
      <c r="M541" s="207"/>
      <c r="N541" s="207"/>
      <c r="O541" s="207"/>
      <c r="P541" s="207"/>
      <c r="Q541" s="45" t="str">
        <f>IF(OR(H541="",F541=""),"",IF(H541=F541,1,IF(H541&lt;F541,0,IF(H541-F541&lt;10,2,IF(H541&gt;F541,3,SE)))))</f>
        <v/>
      </c>
      <c r="Y541" s="46"/>
      <c r="Z541" s="46"/>
    </row>
    <row r="542" spans="3:26" ht="15" customHeight="1">
      <c r="C542" s="45" t="str">
        <f>IF(OR(F542="",H542=""),"",IF(F542=H542,1,IF(F542&lt;H542,0,IF(F542-H542&lt;10,2,IF(F542&gt;H542,3,SE)))))</f>
        <v/>
      </c>
      <c r="D542" s="207" t="str">
        <f>V510</f>
        <v/>
      </c>
      <c r="E542" s="207"/>
      <c r="F542" s="77"/>
      <c r="G542" s="58" t="s">
        <v>17</v>
      </c>
      <c r="H542" s="76"/>
      <c r="I542" s="207" t="str">
        <f>V507</f>
        <v/>
      </c>
      <c r="J542" s="207"/>
      <c r="K542" s="207"/>
      <c r="L542" s="207"/>
      <c r="M542" s="207"/>
      <c r="N542" s="207"/>
      <c r="O542" s="207"/>
      <c r="P542" s="207"/>
      <c r="Q542" s="45" t="str">
        <f>IF(OR(H542="",F542=""),"",IF(H542=F542,1,IF(H542&lt;F542,0,IF(H542-F542&lt;10,2,IF(H542&gt;F542,3,SE)))))</f>
        <v/>
      </c>
      <c r="Y542" s="46"/>
      <c r="Z542" s="46"/>
    </row>
    <row r="543" spans="3:26" ht="15" customHeight="1">
      <c r="C543" s="45" t="str">
        <f>IF(OR(F543="",H543=""),"",IF(F543=H543,1,IF(F543&lt;H543,0,IF(F543-H543&lt;10,2,IF(F543&gt;H543,3,SE)))))</f>
        <v/>
      </c>
      <c r="D543" s="207" t="str">
        <f>V509</f>
        <v/>
      </c>
      <c r="E543" s="207"/>
      <c r="F543" s="77"/>
      <c r="G543" s="58" t="s">
        <v>17</v>
      </c>
      <c r="H543" s="76"/>
      <c r="I543" s="207" t="str">
        <f>V504</f>
        <v/>
      </c>
      <c r="J543" s="207"/>
      <c r="K543" s="207"/>
      <c r="L543" s="207"/>
      <c r="M543" s="207"/>
      <c r="N543" s="207"/>
      <c r="O543" s="207"/>
      <c r="P543" s="207"/>
      <c r="Q543" s="45" t="str">
        <f>IF(OR(H543="",F543=""),"",IF(H543=F543,1,IF(H543&lt;F543,0,IF(H543-F543&lt;10,2,IF(H543&gt;F543,3,SE)))))</f>
        <v/>
      </c>
      <c r="Y543" s="46"/>
      <c r="Z543" s="46"/>
    </row>
    <row r="544" spans="3:26" ht="15" customHeight="1">
      <c r="C544" s="45" t="str">
        <f>IF(OR(F544="",H544=""),"",IF(F544=H544,1,IF(F544&lt;H544,0,IF(F544-H544&lt;10,2,IF(F544&gt;H544,3,SE)))))</f>
        <v/>
      </c>
      <c r="D544" s="207" t="str">
        <f>V508</f>
        <v/>
      </c>
      <c r="E544" s="207"/>
      <c r="F544" s="77"/>
      <c r="G544" s="58" t="s">
        <v>17</v>
      </c>
      <c r="H544" s="76"/>
      <c r="I544" s="207" t="str">
        <f>V505</f>
        <v/>
      </c>
      <c r="J544" s="207"/>
      <c r="K544" s="207"/>
      <c r="L544" s="207"/>
      <c r="M544" s="207"/>
      <c r="N544" s="207"/>
      <c r="O544" s="207"/>
      <c r="P544" s="207"/>
      <c r="Q544" s="45" t="str">
        <f>IF(OR(H544="",F544=""),"",IF(H544=F544,1,IF(H544&lt;F544,0,IF(H544-F544&lt;10,2,IF(H544&gt;F544,3,SE)))))</f>
        <v/>
      </c>
    </row>
    <row r="545" spans="3:26" ht="15.75" customHeight="1" thickBot="1">
      <c r="C545" s="45" t="str">
        <f>IF(OR(F545="",H545=""),"",IF(F545=H545,1,IF(F545&lt;H545,0,IF(F545-H545&lt;10,2,IF(F545&gt;H545,3,SE)))))</f>
        <v/>
      </c>
      <c r="Q545" s="45" t="str">
        <f>IF(OR(H545="",F545=""),"",IF(H545=F545,1,IF(H545&lt;F545,0,IF(H545-F545&lt;10,2,IF(H545&gt;F545,3,SE)))))</f>
        <v/>
      </c>
    </row>
    <row r="546" spans="3:26" ht="15" customHeight="1">
      <c r="C546" s="45" t="str">
        <f>IF(OR(F546="",H546=""),"",IF(F546=H546,1,IF(F546&lt;H546,0,IF(F546-H546&lt;10,2,IF(F546&gt;H546,3,SE)))))</f>
        <v/>
      </c>
      <c r="D546" s="217" t="s">
        <v>137</v>
      </c>
      <c r="E546" s="218"/>
      <c r="F546" s="218"/>
      <c r="G546" s="218"/>
      <c r="H546" s="218"/>
      <c r="I546" s="218"/>
      <c r="J546" s="218"/>
      <c r="K546" s="218"/>
      <c r="L546" s="218"/>
      <c r="M546" s="218"/>
      <c r="N546" s="218"/>
      <c r="O546" s="218"/>
      <c r="P546" s="219"/>
      <c r="Q546" s="45" t="str">
        <f>IF(OR(H546="",F546=""),"",IF(H546=F546,1,IF(H546&lt;F546,0,IF(H546-F546&lt;10,2,IF(H546&gt;F546,3,SE)))))</f>
        <v/>
      </c>
      <c r="Y546" s="83"/>
      <c r="Z546" s="83"/>
    </row>
    <row r="547" spans="3:26" ht="15.75" customHeight="1" thickBot="1">
      <c r="C547" s="45" t="str">
        <f>IF(OR(F547="",H547=""),"",IF(F547=H547,1,IF(F547&lt;H547,0,IF(F547-H547&lt;10,2,IF(F547&gt;H547,3,SE)))))</f>
        <v/>
      </c>
      <c r="D547" s="220"/>
      <c r="E547" s="221"/>
      <c r="F547" s="221"/>
      <c r="G547" s="221"/>
      <c r="H547" s="221"/>
      <c r="I547" s="221"/>
      <c r="J547" s="221"/>
      <c r="K547" s="221"/>
      <c r="L547" s="221"/>
      <c r="M547" s="221"/>
      <c r="N547" s="221"/>
      <c r="O547" s="221"/>
      <c r="P547" s="222"/>
      <c r="Q547" s="45" t="str">
        <f>IF(OR(H547="",F547=""),"",IF(H547=F547,1,IF(H547&lt;F547,0,IF(H547-F547&lt;10,2,IF(H547&gt;F547,3,SE)))))</f>
        <v/>
      </c>
      <c r="Y547" s="46"/>
      <c r="Z547" s="46"/>
    </row>
    <row r="548" spans="3:26" ht="15" customHeight="1">
      <c r="C548" s="45" t="str">
        <f>IF(OR(F548="",H548=""),"",IF(F548=H548,1,IF(F548&lt;H548,0,IF(F548-H548&lt;10,2,IF(F548&gt;H548,3,SE)))))</f>
        <v/>
      </c>
      <c r="Q548" s="45" t="str">
        <f>IF(OR(H548="",F548=""),"",IF(H548=F548,1,IF(H548&lt;F548,0,IF(H548-F548&lt;10,2,IF(H548&gt;F548,3,SE)))))</f>
        <v/>
      </c>
      <c r="Y548" s="46"/>
      <c r="Z548" s="46"/>
    </row>
    <row r="549" spans="3:26" ht="15" customHeight="1">
      <c r="C549" s="45" t="str">
        <f>IF(OR(F549="",H549=""),"",IF(F549=H549,1,IF(F549&lt;H549,0,IF(F549-H549&lt;10,2,IF(F549&gt;H549,3,SE)))))</f>
        <v/>
      </c>
      <c r="D549" s="207" t="str">
        <f>V511</f>
        <v/>
      </c>
      <c r="E549" s="207"/>
      <c r="F549" s="77"/>
      <c r="G549" s="58" t="s">
        <v>17</v>
      </c>
      <c r="H549" s="76"/>
      <c r="I549" s="207" t="str">
        <f>V508</f>
        <v/>
      </c>
      <c r="J549" s="207"/>
      <c r="K549" s="207"/>
      <c r="L549" s="207"/>
      <c r="M549" s="207"/>
      <c r="N549" s="207"/>
      <c r="O549" s="207"/>
      <c r="P549" s="207"/>
      <c r="Q549" s="45" t="str">
        <f>IF(OR(H549="",F549=""),"",IF(H549=F549,1,IF(H549&lt;F549,0,IF(H549-F549&lt;10,2,IF(H549&gt;F549,3,SE)))))</f>
        <v/>
      </c>
      <c r="Y549" s="46"/>
      <c r="Z549" s="46"/>
    </row>
    <row r="550" spans="3:26" ht="15" customHeight="1">
      <c r="C550" s="45" t="str">
        <f>IF(OR(F550="",H550=""),"",IF(F550=H550,1,IF(F550&lt;H550,0,IF(F550-H550&lt;10,2,IF(F550&gt;H550,3,SE)))))</f>
        <v/>
      </c>
      <c r="D550" s="207" t="str">
        <f>V510</f>
        <v/>
      </c>
      <c r="E550" s="207"/>
      <c r="F550" s="77"/>
      <c r="G550" s="58" t="s">
        <v>17</v>
      </c>
      <c r="H550" s="76"/>
      <c r="I550" s="207" t="str">
        <f>V509</f>
        <v/>
      </c>
      <c r="J550" s="207"/>
      <c r="K550" s="207"/>
      <c r="L550" s="207"/>
      <c r="M550" s="207"/>
      <c r="N550" s="207"/>
      <c r="O550" s="207"/>
      <c r="P550" s="207"/>
      <c r="Q550" s="45" t="str">
        <f>IF(OR(H550="",F550=""),"",IF(H550=F550,1,IF(H550&lt;F550,0,IF(H550-F550&lt;10,2,IF(H550&gt;F550,3,SE)))))</f>
        <v/>
      </c>
    </row>
    <row r="551" spans="3:26" ht="15" customHeight="1">
      <c r="C551" s="45" t="str">
        <f>IF(OR(F551="",H551=""),"",IF(F551=H551,1,IF(F551&lt;H551,0,IF(F551-H551&lt;10,2,IF(F551&gt;H551,3,SE)))))</f>
        <v/>
      </c>
      <c r="D551" s="207" t="str">
        <f>V507</f>
        <v/>
      </c>
      <c r="E551" s="207"/>
      <c r="F551" s="76"/>
      <c r="G551" s="58" t="s">
        <v>17</v>
      </c>
      <c r="H551" s="77"/>
      <c r="I551" s="207" t="str">
        <f>V504</f>
        <v/>
      </c>
      <c r="J551" s="207"/>
      <c r="K551" s="207"/>
      <c r="L551" s="207"/>
      <c r="M551" s="207"/>
      <c r="N551" s="207"/>
      <c r="O551" s="207"/>
      <c r="P551" s="207"/>
      <c r="Q551" s="45" t="str">
        <f>IF(OR(H551="",F551=""),"",IF(H551=F551,1,IF(H551&lt;F551,0,IF(H551-F551&lt;10,2,IF(H551&gt;F551,3,SE)))))</f>
        <v/>
      </c>
    </row>
    <row r="552" spans="3:26" ht="15" customHeight="1">
      <c r="C552" s="45" t="str">
        <f>IF(OR(F552="",H552=""),"",IF(F552=H552,1,IF(F552&lt;H552,0,IF(F552-H552&lt;10,2,IF(F552&gt;H552,3,SE)))))</f>
        <v/>
      </c>
      <c r="D552" s="207" t="str">
        <f>V506</f>
        <v/>
      </c>
      <c r="E552" s="207"/>
      <c r="F552" s="76"/>
      <c r="G552" s="58" t="s">
        <v>17</v>
      </c>
      <c r="H552" s="77"/>
      <c r="I552" s="207" t="str">
        <f>V505</f>
        <v/>
      </c>
      <c r="J552" s="207"/>
      <c r="K552" s="207"/>
      <c r="L552" s="207"/>
      <c r="M552" s="207"/>
      <c r="N552" s="207"/>
      <c r="O552" s="207"/>
      <c r="P552" s="207"/>
      <c r="Q552" s="45" t="str">
        <f>IF(OR(H552="",F552=""),"",IF(H552=F552,1,IF(H552&lt;F552,0,IF(H552-F552&lt;10,2,IF(H552&gt;F552,3,SE)))))</f>
        <v/>
      </c>
    </row>
    <row r="553" spans="3:26" ht="15.75" thickBot="1">
      <c r="C553" s="45" t="str">
        <f>IF(OR(F553="",H553=""),"",IF(F553=H553,1,IF(F553&lt;H553,0,IF(F553-H553&lt;10,2,IF(F553&gt;H553,3,SE)))))</f>
        <v/>
      </c>
      <c r="Q553" s="45" t="str">
        <f>IF(OR(H553="",F553=""),"",IF(H553=F553,1,IF(H553&lt;F553,0,IF(H553-F553&lt;10,2,IF(H553&gt;F553,3,SE)))))</f>
        <v/>
      </c>
    </row>
    <row r="554" spans="3:26">
      <c r="C554" s="45" t="str">
        <f>IF(OR(F554="",H554=""),"",IF(F554=H554,1,IF(F554&lt;H554,0,IF(F554-H554&lt;10,2,IF(F554&gt;H554,3,SE)))))</f>
        <v/>
      </c>
      <c r="D554" s="217" t="s">
        <v>138</v>
      </c>
      <c r="E554" s="218"/>
      <c r="F554" s="218"/>
      <c r="G554" s="218"/>
      <c r="H554" s="218"/>
      <c r="I554" s="218"/>
      <c r="J554" s="218"/>
      <c r="K554" s="218"/>
      <c r="L554" s="218"/>
      <c r="M554" s="218"/>
      <c r="N554" s="218"/>
      <c r="O554" s="218"/>
      <c r="P554" s="219"/>
      <c r="Q554" s="45" t="str">
        <f>IF(OR(H554="",F554=""),"",IF(H554=F554,1,IF(H554&lt;F554,0,IF(H554-F554&lt;10,2,IF(H554&gt;F554,3,SE)))))</f>
        <v/>
      </c>
    </row>
    <row r="555" spans="3:26" ht="15.75" thickBot="1">
      <c r="C555" s="45" t="str">
        <f>IF(OR(F555="",H555=""),"",IF(F555=H555,1,IF(F555&lt;H555,0,IF(F555-H555&lt;10,2,IF(F555&gt;H555,3,SE)))))</f>
        <v/>
      </c>
      <c r="D555" s="220"/>
      <c r="E555" s="221"/>
      <c r="F555" s="221"/>
      <c r="G555" s="221"/>
      <c r="H555" s="221"/>
      <c r="I555" s="221"/>
      <c r="J555" s="221"/>
      <c r="K555" s="221"/>
      <c r="L555" s="221"/>
      <c r="M555" s="221"/>
      <c r="N555" s="221"/>
      <c r="O555" s="221"/>
      <c r="P555" s="222"/>
      <c r="Q555" s="45" t="str">
        <f>IF(OR(H555="",F555=""),"",IF(H555=F555,1,IF(H555&lt;F555,0,IF(H555-F555&lt;10,2,IF(H555&gt;F555,3,SE)))))</f>
        <v/>
      </c>
      <c r="Y555" s="83"/>
      <c r="Z555" s="83"/>
    </row>
    <row r="556" spans="3:26">
      <c r="C556" s="45" t="str">
        <f>IF(OR(F556="",H556=""),"",IF(F556=H556,1,IF(F556&lt;H556,0,IF(F556-H556&lt;10,2,IF(F556&gt;H556,3,SE)))))</f>
        <v/>
      </c>
      <c r="Q556" s="45" t="str">
        <f>IF(OR(H556="",F556=""),"",IF(H556=F556,1,IF(H556&lt;F556,0,IF(H556-F556&lt;10,2,IF(H556&gt;F556,3,SE)))))</f>
        <v/>
      </c>
      <c r="Y556" s="46"/>
      <c r="Z556" s="46"/>
    </row>
    <row r="557" spans="3:26">
      <c r="C557" s="45" t="str">
        <f>IF(OR(F557="",H557=""),"",IF(F557=H557,1,IF(F557&lt;H557,0,IF(F557-H557&lt;10,2,IF(F557&gt;H557,3,SE)))))</f>
        <v/>
      </c>
      <c r="D557" s="207" t="str">
        <f>V511</f>
        <v/>
      </c>
      <c r="E557" s="207"/>
      <c r="F557" s="77"/>
      <c r="G557" s="58" t="s">
        <v>17</v>
      </c>
      <c r="H557" s="76"/>
      <c r="I557" s="207" t="str">
        <f>V509</f>
        <v/>
      </c>
      <c r="J557" s="207"/>
      <c r="K557" s="207"/>
      <c r="L557" s="207"/>
      <c r="M557" s="207"/>
      <c r="N557" s="207"/>
      <c r="O557" s="207"/>
      <c r="P557" s="207"/>
      <c r="Q557" s="45" t="str">
        <f>IF(OR(H557="",F557=""),"",IF(H557=F557,1,IF(H557&lt;F557,0,IF(H557-F557&lt;10,2,IF(H557&gt;F557,3,SE)))))</f>
        <v/>
      </c>
      <c r="Y557" s="46"/>
      <c r="Z557" s="46"/>
    </row>
    <row r="558" spans="3:26">
      <c r="C558" s="45" t="str">
        <f>IF(OR(F558="",H558=""),"",IF(F558=H558,1,IF(F558&lt;H558,0,IF(F558-H558&lt;10,2,IF(F558&gt;H558,3,SE)))))</f>
        <v/>
      </c>
      <c r="D558" s="207" t="str">
        <f>V510</f>
        <v/>
      </c>
      <c r="E558" s="207"/>
      <c r="F558" s="76"/>
      <c r="G558" s="58" t="s">
        <v>17</v>
      </c>
      <c r="H558" s="77"/>
      <c r="I558" s="207" t="str">
        <f>V508</f>
        <v/>
      </c>
      <c r="J558" s="207"/>
      <c r="K558" s="207"/>
      <c r="L558" s="207"/>
      <c r="M558" s="207"/>
      <c r="N558" s="207"/>
      <c r="O558" s="207"/>
      <c r="P558" s="207"/>
      <c r="Q558" s="45" t="str">
        <f>IF(OR(H558="",F558=""),"",IF(H558=F558,1,IF(H558&lt;F558,0,IF(H558-F558&lt;10,2,IF(H558&gt;F558,3,SE)))))</f>
        <v/>
      </c>
      <c r="Y558" s="46"/>
      <c r="Z558" s="46"/>
    </row>
    <row r="559" spans="3:26">
      <c r="C559" s="45" t="str">
        <f>IF(OR(F559="",H559=""),"",IF(F559=H559,1,IF(F559&lt;H559,0,IF(F559-H559&lt;10,2,IF(F559&gt;H559,3,SE)))))</f>
        <v/>
      </c>
      <c r="D559" s="207" t="str">
        <f>V507</f>
        <v/>
      </c>
      <c r="E559" s="207"/>
      <c r="F559" s="76"/>
      <c r="G559" s="58" t="s">
        <v>17</v>
      </c>
      <c r="H559" s="77"/>
      <c r="I559" s="207" t="str">
        <f>V505</f>
        <v/>
      </c>
      <c r="J559" s="207"/>
      <c r="K559" s="207"/>
      <c r="L559" s="207"/>
      <c r="M559" s="207"/>
      <c r="N559" s="207"/>
      <c r="O559" s="207"/>
      <c r="P559" s="207"/>
      <c r="Q559" s="45" t="str">
        <f>IF(OR(H559="",F559=""),"",IF(H559=F559,1,IF(H559&lt;F559,0,IF(H559-F559&lt;10,2,IF(H559&gt;F559,3,SE)))))</f>
        <v/>
      </c>
    </row>
    <row r="560" spans="3:26">
      <c r="C560" s="45" t="str">
        <f>IF(OR(F560="",H560=""),"",IF(F560=H560,1,IF(F560&lt;H560,0,IF(F560-H560&lt;10,2,IF(F560&gt;H560,3,SE)))))</f>
        <v/>
      </c>
      <c r="D560" s="207" t="str">
        <f>V506</f>
        <v/>
      </c>
      <c r="E560" s="207"/>
      <c r="F560" s="77"/>
      <c r="G560" s="58" t="s">
        <v>17</v>
      </c>
      <c r="H560" s="76"/>
      <c r="I560" s="207" t="str">
        <f>V504</f>
        <v/>
      </c>
      <c r="J560" s="207"/>
      <c r="K560" s="207"/>
      <c r="L560" s="207"/>
      <c r="M560" s="207"/>
      <c r="N560" s="207"/>
      <c r="O560" s="207"/>
      <c r="P560" s="207"/>
      <c r="Q560" s="45" t="str">
        <f>IF(OR(H560="",F560=""),"",IF(H560=F560,1,IF(H560&lt;F560,0,IF(H560-F560&lt;10,2,IF(H560&gt;F560,3,SE)))))</f>
        <v/>
      </c>
    </row>
    <row r="561" spans="3:26" ht="15.75" thickBot="1">
      <c r="C561" s="45" t="str">
        <f>IF(OR(F561="",H561=""),"",IF(F561=H561,1,IF(F561&lt;H561,0,IF(F561-H561&lt;10,2,IF(F561&gt;H561,3,SE)))))</f>
        <v/>
      </c>
      <c r="Q561" s="45" t="str">
        <f>IF(OR(H561="",F561=""),"",IF(H561=F561,1,IF(H561&lt;F561,0,IF(H561-F561&lt;10,2,IF(H561&gt;F561,3,SE)))))</f>
        <v/>
      </c>
    </row>
    <row r="562" spans="3:26">
      <c r="C562" s="45" t="str">
        <f>IF(OR(F562="",H562=""),"",IF(F562=H562,1,IF(F562&lt;H562,0,IF(F562-H562&lt;10,2,IF(F562&gt;H562,3,SE)))))</f>
        <v/>
      </c>
      <c r="D562" s="217" t="s">
        <v>139</v>
      </c>
      <c r="E562" s="218"/>
      <c r="F562" s="218"/>
      <c r="G562" s="218"/>
      <c r="H562" s="218"/>
      <c r="I562" s="218"/>
      <c r="J562" s="218"/>
      <c r="K562" s="218"/>
      <c r="L562" s="218"/>
      <c r="M562" s="218"/>
      <c r="N562" s="218"/>
      <c r="O562" s="218"/>
      <c r="P562" s="219"/>
      <c r="Q562" s="45" t="str">
        <f>IF(OR(H562="",F562=""),"",IF(H562=F562,1,IF(H562&lt;F562,0,IF(H562-F562&lt;10,2,IF(H562&gt;F562,3,SE)))))</f>
        <v/>
      </c>
    </row>
    <row r="563" spans="3:26" ht="15.75" thickBot="1">
      <c r="C563" s="45" t="str">
        <f>IF(OR(F563="",H563=""),"",IF(F563=H563,1,IF(F563&lt;H563,0,IF(F563-H563&lt;10,2,IF(F563&gt;H563,3,SE)))))</f>
        <v/>
      </c>
      <c r="D563" s="220"/>
      <c r="E563" s="221"/>
      <c r="F563" s="221"/>
      <c r="G563" s="221"/>
      <c r="H563" s="221"/>
      <c r="I563" s="221"/>
      <c r="J563" s="221"/>
      <c r="K563" s="221"/>
      <c r="L563" s="221"/>
      <c r="M563" s="221"/>
      <c r="N563" s="221"/>
      <c r="O563" s="221"/>
      <c r="P563" s="222"/>
      <c r="Q563" s="45" t="str">
        <f>IF(OR(H563="",F563=""),"",IF(H563=F563,1,IF(H563&lt;F563,0,IF(H563-F563&lt;10,2,IF(H563&gt;F563,3,SE)))))</f>
        <v/>
      </c>
    </row>
    <row r="564" spans="3:26">
      <c r="C564" s="45" t="str">
        <f>IF(OR(F564="",H564=""),"",IF(F564=H564,1,IF(F564&lt;H564,0,IF(F564-H564&lt;10,2,IF(F564&gt;H564,3,SE)))))</f>
        <v/>
      </c>
      <c r="Q564" s="45" t="str">
        <f>IF(OR(H564="",F564=""),"",IF(H564=F564,1,IF(H564&lt;F564,0,IF(H564-F564&lt;10,2,IF(H564&gt;F564,3,SE)))))</f>
        <v/>
      </c>
      <c r="Y564" s="83"/>
      <c r="Z564" s="83"/>
    </row>
    <row r="565" spans="3:26">
      <c r="C565" s="45" t="str">
        <f>IF(OR(F565="",H565=""),"",IF(F565=H565,1,IF(F565&lt;H565,0,IF(F565-H565&lt;10,2,IF(F565&gt;H565,3,SE)))))</f>
        <v/>
      </c>
      <c r="D565" s="207" t="str">
        <f>V511</f>
        <v/>
      </c>
      <c r="E565" s="207"/>
      <c r="F565" s="77"/>
      <c r="G565" s="58" t="s">
        <v>17</v>
      </c>
      <c r="H565" s="76"/>
      <c r="I565" s="207" t="str">
        <f>V510</f>
        <v/>
      </c>
      <c r="J565" s="207"/>
      <c r="K565" s="207"/>
      <c r="L565" s="207"/>
      <c r="M565" s="207"/>
      <c r="N565" s="207"/>
      <c r="O565" s="207"/>
      <c r="P565" s="207"/>
      <c r="Q565" s="45" t="str">
        <f>IF(OR(H565="",F565=""),"",IF(H565=F565,1,IF(H565&lt;F565,0,IF(H565-F565&lt;10,2,IF(H565&gt;F565,3,SE)))))</f>
        <v/>
      </c>
      <c r="Y565" s="46"/>
      <c r="Z565" s="46"/>
    </row>
    <row r="566" spans="3:26">
      <c r="C566" s="45" t="str">
        <f>IF(OR(F566="",H566=""),"",IF(F566=H566,1,IF(F566&lt;H566,0,IF(F566-H566&lt;10,2,IF(F566&gt;H566,3,SE)))))</f>
        <v/>
      </c>
      <c r="D566" s="207" t="str">
        <f>V509</f>
        <v/>
      </c>
      <c r="E566" s="207"/>
      <c r="F566" s="76"/>
      <c r="G566" s="58" t="s">
        <v>17</v>
      </c>
      <c r="H566" s="77"/>
      <c r="I566" s="207" t="str">
        <f>V508</f>
        <v/>
      </c>
      <c r="J566" s="207"/>
      <c r="K566" s="207"/>
      <c r="L566" s="207"/>
      <c r="M566" s="207"/>
      <c r="N566" s="207"/>
      <c r="O566" s="207"/>
      <c r="P566" s="207"/>
      <c r="Q566" s="45" t="str">
        <f>IF(OR(H566="",F566=""),"",IF(H566=F566,1,IF(H566&lt;F566,0,IF(H566-F566&lt;10,2,IF(H566&gt;F566,3,SE)))))</f>
        <v/>
      </c>
      <c r="Y566" s="46"/>
      <c r="Z566" s="46"/>
    </row>
    <row r="567" spans="3:26">
      <c r="C567" s="45" t="str">
        <f>IF(OR(F567="",H567=""),"",IF(F567=H567,1,IF(F567&lt;H567,0,IF(F567-H567&lt;10,2,IF(F567&gt;H567,3,SE)))))</f>
        <v/>
      </c>
      <c r="D567" s="207" t="str">
        <f>V507</f>
        <v/>
      </c>
      <c r="E567" s="207"/>
      <c r="F567" s="76"/>
      <c r="G567" s="58" t="s">
        <v>17</v>
      </c>
      <c r="H567" s="77"/>
      <c r="I567" s="207" t="str">
        <f>V506</f>
        <v/>
      </c>
      <c r="J567" s="207"/>
      <c r="K567" s="207"/>
      <c r="L567" s="207"/>
      <c r="M567" s="207"/>
      <c r="N567" s="207"/>
      <c r="O567" s="207"/>
      <c r="P567" s="207"/>
      <c r="Q567" s="45" t="str">
        <f>IF(OR(H567="",F567=""),"",IF(H567=F567,1,IF(H567&lt;F567,0,IF(H567-F567&lt;10,2,IF(H567&gt;F567,3,SE)))))</f>
        <v/>
      </c>
      <c r="Y567" s="46"/>
      <c r="Z567" s="46"/>
    </row>
    <row r="568" spans="3:26">
      <c r="C568" s="45" t="str">
        <f>IF(OR(F568="",H568=""),"",IF(F568=H568,1,IF(F568&lt;H568,0,IF(F568-H568&lt;10,2,IF(F568&gt;H568,3,SE)))))</f>
        <v/>
      </c>
      <c r="D568" s="207" t="str">
        <f>V505</f>
        <v/>
      </c>
      <c r="E568" s="207"/>
      <c r="F568" s="76"/>
      <c r="G568" s="58" t="s">
        <v>17</v>
      </c>
      <c r="H568" s="77"/>
      <c r="I568" s="207" t="str">
        <f>V504</f>
        <v/>
      </c>
      <c r="J568" s="207"/>
      <c r="K568" s="207"/>
      <c r="L568" s="207"/>
      <c r="M568" s="207"/>
      <c r="N568" s="207"/>
      <c r="O568" s="207"/>
      <c r="P568" s="207"/>
      <c r="Q568" s="45" t="str">
        <f>IF(OR(H568="",F568=""),"",IF(H568=F568,1,IF(H568&lt;F568,0,IF(H568-F568&lt;10,2,IF(H568&gt;F568,3,SE)))))</f>
        <v/>
      </c>
    </row>
  </sheetData>
  <sheetProtection password="D90E" sheet="1" objects="1" scenarios="1"/>
  <mergeCells count="805">
    <mergeCell ref="D566:E566"/>
    <mergeCell ref="I566:P566"/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  <mergeCell ref="D552:E552"/>
    <mergeCell ref="I552:P552"/>
    <mergeCell ref="D554:P555"/>
    <mergeCell ref="D557:E557"/>
    <mergeCell ref="I557:P557"/>
    <mergeCell ref="D558:E558"/>
    <mergeCell ref="I558:P558"/>
    <mergeCell ref="D546:P547"/>
    <mergeCell ref="D549:E549"/>
    <mergeCell ref="I549:P549"/>
    <mergeCell ref="D550:E550"/>
    <mergeCell ref="I550:P550"/>
    <mergeCell ref="D551:E551"/>
    <mergeCell ref="I551:P551"/>
    <mergeCell ref="D542:E542"/>
    <mergeCell ref="I542:P542"/>
    <mergeCell ref="D543:E543"/>
    <mergeCell ref="I543:P543"/>
    <mergeCell ref="D544:E544"/>
    <mergeCell ref="I544:P544"/>
    <mergeCell ref="D535:E535"/>
    <mergeCell ref="I535:P535"/>
    <mergeCell ref="D536:E536"/>
    <mergeCell ref="I536:P536"/>
    <mergeCell ref="D538:P539"/>
    <mergeCell ref="D541:E541"/>
    <mergeCell ref="I541:P541"/>
    <mergeCell ref="D528:E528"/>
    <mergeCell ref="I528:P528"/>
    <mergeCell ref="D530:P531"/>
    <mergeCell ref="D533:E533"/>
    <mergeCell ref="I533:P533"/>
    <mergeCell ref="D534:E534"/>
    <mergeCell ref="I534:P534"/>
    <mergeCell ref="D522:P523"/>
    <mergeCell ref="D525:E525"/>
    <mergeCell ref="I525:P525"/>
    <mergeCell ref="D526:E526"/>
    <mergeCell ref="I526:P526"/>
    <mergeCell ref="D527:E527"/>
    <mergeCell ref="I527:P527"/>
    <mergeCell ref="D518:E518"/>
    <mergeCell ref="I518:P518"/>
    <mergeCell ref="D519:E519"/>
    <mergeCell ref="I519:P519"/>
    <mergeCell ref="D520:E520"/>
    <mergeCell ref="I520:P520"/>
    <mergeCell ref="F511:G511"/>
    <mergeCell ref="H511:I511"/>
    <mergeCell ref="J511:K511"/>
    <mergeCell ref="L511:M511"/>
    <mergeCell ref="D514:P515"/>
    <mergeCell ref="D517:E517"/>
    <mergeCell ref="I517:P517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07:G507"/>
    <mergeCell ref="H507:I507"/>
    <mergeCell ref="J507:K507"/>
    <mergeCell ref="L507:M507"/>
    <mergeCell ref="F508:G508"/>
    <mergeCell ref="H508:I508"/>
    <mergeCell ref="J508:K508"/>
    <mergeCell ref="L508:M508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D497:E497"/>
    <mergeCell ref="I497:P497"/>
    <mergeCell ref="D498:E498"/>
    <mergeCell ref="I498:P498"/>
    <mergeCell ref="D499:E499"/>
    <mergeCell ref="I499:P499"/>
    <mergeCell ref="D490:E490"/>
    <mergeCell ref="I490:P490"/>
    <mergeCell ref="D491:E491"/>
    <mergeCell ref="I491:P491"/>
    <mergeCell ref="D493:P494"/>
    <mergeCell ref="D496:E496"/>
    <mergeCell ref="I496:P496"/>
    <mergeCell ref="D483:E483"/>
    <mergeCell ref="I483:P483"/>
    <mergeCell ref="D485:P486"/>
    <mergeCell ref="D488:E488"/>
    <mergeCell ref="I488:P488"/>
    <mergeCell ref="D489:E489"/>
    <mergeCell ref="I489:P489"/>
    <mergeCell ref="D477:P478"/>
    <mergeCell ref="D480:E480"/>
    <mergeCell ref="I480:P480"/>
    <mergeCell ref="D481:E481"/>
    <mergeCell ref="I481:P481"/>
    <mergeCell ref="D482:E482"/>
    <mergeCell ref="I482:P482"/>
    <mergeCell ref="D473:E473"/>
    <mergeCell ref="I473:P473"/>
    <mergeCell ref="D474:E474"/>
    <mergeCell ref="I474:P474"/>
    <mergeCell ref="D475:E475"/>
    <mergeCell ref="I475:P475"/>
    <mergeCell ref="D466:E466"/>
    <mergeCell ref="I466:P466"/>
    <mergeCell ref="D467:E467"/>
    <mergeCell ref="I467:P467"/>
    <mergeCell ref="D469:P470"/>
    <mergeCell ref="D472:E472"/>
    <mergeCell ref="I472:P472"/>
    <mergeCell ref="D459:E459"/>
    <mergeCell ref="I459:P459"/>
    <mergeCell ref="D461:P462"/>
    <mergeCell ref="D464:E464"/>
    <mergeCell ref="I464:P464"/>
    <mergeCell ref="D465:E465"/>
    <mergeCell ref="I465:P465"/>
    <mergeCell ref="D453:P454"/>
    <mergeCell ref="D456:E456"/>
    <mergeCell ref="I456:P456"/>
    <mergeCell ref="D457:E457"/>
    <mergeCell ref="I457:P457"/>
    <mergeCell ref="D458:E458"/>
    <mergeCell ref="I458:P458"/>
    <mergeCell ref="D449:E449"/>
    <mergeCell ref="I449:P449"/>
    <mergeCell ref="D450:E450"/>
    <mergeCell ref="I450:P450"/>
    <mergeCell ref="D451:E451"/>
    <mergeCell ref="I451:P451"/>
    <mergeCell ref="F442:G442"/>
    <mergeCell ref="H442:I442"/>
    <mergeCell ref="J442:K442"/>
    <mergeCell ref="L442:M442"/>
    <mergeCell ref="D445:P446"/>
    <mergeCell ref="D448:E448"/>
    <mergeCell ref="I448:P448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F436:G436"/>
    <mergeCell ref="H436:I436"/>
    <mergeCell ref="J436:K436"/>
    <mergeCell ref="L436:M436"/>
    <mergeCell ref="F437:G437"/>
    <mergeCell ref="H437:I437"/>
    <mergeCell ref="J437:K437"/>
    <mergeCell ref="L437:M437"/>
    <mergeCell ref="D432:M433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D428:E428"/>
    <mergeCell ref="I428:P428"/>
    <mergeCell ref="D429:E429"/>
    <mergeCell ref="I429:P429"/>
    <mergeCell ref="D430:E430"/>
    <mergeCell ref="I430:P430"/>
    <mergeCell ref="D421:E421"/>
    <mergeCell ref="I421:P421"/>
    <mergeCell ref="D422:E422"/>
    <mergeCell ref="I422:P422"/>
    <mergeCell ref="D424:P425"/>
    <mergeCell ref="D427:E427"/>
    <mergeCell ref="I427:P427"/>
    <mergeCell ref="D414:E414"/>
    <mergeCell ref="I414:P414"/>
    <mergeCell ref="D416:P417"/>
    <mergeCell ref="D419:E419"/>
    <mergeCell ref="I419:P419"/>
    <mergeCell ref="D420:E420"/>
    <mergeCell ref="I420:P420"/>
    <mergeCell ref="D408:P409"/>
    <mergeCell ref="D411:E411"/>
    <mergeCell ref="I411:P411"/>
    <mergeCell ref="D412:E412"/>
    <mergeCell ref="I412:P412"/>
    <mergeCell ref="D413:E413"/>
    <mergeCell ref="I413:P413"/>
    <mergeCell ref="D404:E404"/>
    <mergeCell ref="I404:P404"/>
    <mergeCell ref="D405:E405"/>
    <mergeCell ref="I405:P405"/>
    <mergeCell ref="D406:E406"/>
    <mergeCell ref="I406:P406"/>
    <mergeCell ref="D397:E397"/>
    <mergeCell ref="I397:P397"/>
    <mergeCell ref="D398:E398"/>
    <mergeCell ref="I398:P398"/>
    <mergeCell ref="D400:P401"/>
    <mergeCell ref="D403:E403"/>
    <mergeCell ref="I403:P403"/>
    <mergeCell ref="D390:E390"/>
    <mergeCell ref="I390:P390"/>
    <mergeCell ref="D392:P393"/>
    <mergeCell ref="D395:E395"/>
    <mergeCell ref="I395:P395"/>
    <mergeCell ref="D396:E396"/>
    <mergeCell ref="I396:P396"/>
    <mergeCell ref="D384:P385"/>
    <mergeCell ref="D387:E387"/>
    <mergeCell ref="I387:P387"/>
    <mergeCell ref="D388:E388"/>
    <mergeCell ref="I388:P388"/>
    <mergeCell ref="D389:E389"/>
    <mergeCell ref="I389:P389"/>
    <mergeCell ref="D380:E380"/>
    <mergeCell ref="I380:P380"/>
    <mergeCell ref="D381:E381"/>
    <mergeCell ref="I381:P381"/>
    <mergeCell ref="D382:E382"/>
    <mergeCell ref="I382:P382"/>
    <mergeCell ref="F373:G373"/>
    <mergeCell ref="H373:I373"/>
    <mergeCell ref="J373:K373"/>
    <mergeCell ref="L373:M373"/>
    <mergeCell ref="D376:P377"/>
    <mergeCell ref="D379:E379"/>
    <mergeCell ref="I379:P379"/>
    <mergeCell ref="F371:G371"/>
    <mergeCell ref="H371:I371"/>
    <mergeCell ref="J371:K371"/>
    <mergeCell ref="L371:M371"/>
    <mergeCell ref="F372:G372"/>
    <mergeCell ref="H372:I372"/>
    <mergeCell ref="J372:K372"/>
    <mergeCell ref="L372:M372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D290:E290"/>
    <mergeCell ref="I290:P290"/>
    <mergeCell ref="D291:E291"/>
    <mergeCell ref="I291:P291"/>
    <mergeCell ref="D292:E292"/>
    <mergeCell ref="I292:P292"/>
    <mergeCell ref="D283:E283"/>
    <mergeCell ref="I283:P283"/>
    <mergeCell ref="D284:E284"/>
    <mergeCell ref="I284:P284"/>
    <mergeCell ref="D286:P287"/>
    <mergeCell ref="D289:E289"/>
    <mergeCell ref="I289:P289"/>
    <mergeCell ref="D276:E276"/>
    <mergeCell ref="I276:P276"/>
    <mergeCell ref="D278:P279"/>
    <mergeCell ref="D281:E281"/>
    <mergeCell ref="I281:P281"/>
    <mergeCell ref="D282:E282"/>
    <mergeCell ref="I282:P282"/>
    <mergeCell ref="D270:P271"/>
    <mergeCell ref="D273:E273"/>
    <mergeCell ref="I273:P273"/>
    <mergeCell ref="D274:E274"/>
    <mergeCell ref="I274:P274"/>
    <mergeCell ref="D275:E275"/>
    <mergeCell ref="I275:P275"/>
    <mergeCell ref="D266:E266"/>
    <mergeCell ref="I266:P266"/>
    <mergeCell ref="D267:E267"/>
    <mergeCell ref="I267:P267"/>
    <mergeCell ref="D268:E268"/>
    <mergeCell ref="I268:P268"/>
    <mergeCell ref="D259:E259"/>
    <mergeCell ref="I259:P259"/>
    <mergeCell ref="D260:E260"/>
    <mergeCell ref="I260:P260"/>
    <mergeCell ref="D262:P263"/>
    <mergeCell ref="D265:E265"/>
    <mergeCell ref="I265:P265"/>
    <mergeCell ref="D252:E252"/>
    <mergeCell ref="I252:P252"/>
    <mergeCell ref="D254:P255"/>
    <mergeCell ref="D257:E257"/>
    <mergeCell ref="I257:P257"/>
    <mergeCell ref="D258:E258"/>
    <mergeCell ref="I258:P258"/>
    <mergeCell ref="D246:P247"/>
    <mergeCell ref="D249:E249"/>
    <mergeCell ref="I249:P249"/>
    <mergeCell ref="D250:E250"/>
    <mergeCell ref="I250:P250"/>
    <mergeCell ref="D251:E251"/>
    <mergeCell ref="I251:P251"/>
    <mergeCell ref="D242:E242"/>
    <mergeCell ref="I242:P242"/>
    <mergeCell ref="D243:E243"/>
    <mergeCell ref="I243:P243"/>
    <mergeCell ref="D244:E244"/>
    <mergeCell ref="I244:P244"/>
    <mergeCell ref="F235:G235"/>
    <mergeCell ref="H235:I235"/>
    <mergeCell ref="J235:K235"/>
    <mergeCell ref="L235:M235"/>
    <mergeCell ref="D238:P239"/>
    <mergeCell ref="D241:E241"/>
    <mergeCell ref="I241:P241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F229:G229"/>
    <mergeCell ref="H229:I229"/>
    <mergeCell ref="J229:K229"/>
    <mergeCell ref="L229:M229"/>
    <mergeCell ref="F230:G230"/>
    <mergeCell ref="H230:I230"/>
    <mergeCell ref="J230:K230"/>
    <mergeCell ref="L230:M230"/>
    <mergeCell ref="D225:M226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D221:E221"/>
    <mergeCell ref="I221:P221"/>
    <mergeCell ref="D222:E222"/>
    <mergeCell ref="I222:P222"/>
    <mergeCell ref="D223:E223"/>
    <mergeCell ref="I223:P223"/>
    <mergeCell ref="D214:E214"/>
    <mergeCell ref="I214:P214"/>
    <mergeCell ref="D215:E215"/>
    <mergeCell ref="I215:P215"/>
    <mergeCell ref="D217:P218"/>
    <mergeCell ref="D220:E220"/>
    <mergeCell ref="I220:P220"/>
    <mergeCell ref="D209:P210"/>
    <mergeCell ref="D212:E212"/>
    <mergeCell ref="I212:P212"/>
    <mergeCell ref="D213:E213"/>
    <mergeCell ref="I213:P213"/>
    <mergeCell ref="D201:P202"/>
    <mergeCell ref="D204:E204"/>
    <mergeCell ref="I204:P204"/>
    <mergeCell ref="D205:E205"/>
    <mergeCell ref="I205:P205"/>
    <mergeCell ref="D206:E206"/>
    <mergeCell ref="I206:P206"/>
    <mergeCell ref="D198:E198"/>
    <mergeCell ref="I198:P198"/>
    <mergeCell ref="I189:P189"/>
    <mergeCell ref="D190:E190"/>
    <mergeCell ref="I190:P190"/>
    <mergeCell ref="D191:E191"/>
    <mergeCell ref="I191:P191"/>
    <mergeCell ref="D193:P194"/>
    <mergeCell ref="D207:E207"/>
    <mergeCell ref="I207:P207"/>
    <mergeCell ref="I181:P181"/>
    <mergeCell ref="D182:E182"/>
    <mergeCell ref="I182:P182"/>
    <mergeCell ref="D183:E183"/>
    <mergeCell ref="I183:P183"/>
    <mergeCell ref="D185:P186"/>
    <mergeCell ref="D172:E172"/>
    <mergeCell ref="I172:P172"/>
    <mergeCell ref="D173:E173"/>
    <mergeCell ref="I173:P173"/>
    <mergeCell ref="D174:E174"/>
    <mergeCell ref="I174:P174"/>
    <mergeCell ref="D180:E180"/>
    <mergeCell ref="I180:P180"/>
    <mergeCell ref="D181:E181"/>
    <mergeCell ref="F167:G167"/>
    <mergeCell ref="H167:I167"/>
    <mergeCell ref="J167:K167"/>
    <mergeCell ref="L167:M167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H163:I163"/>
    <mergeCell ref="L159:M159"/>
    <mergeCell ref="F160:G160"/>
    <mergeCell ref="H160:I160"/>
    <mergeCell ref="J160:K160"/>
    <mergeCell ref="L160:M160"/>
    <mergeCell ref="F166:G166"/>
    <mergeCell ref="H166:I166"/>
    <mergeCell ref="J166:K166"/>
    <mergeCell ref="L166:M166"/>
    <mergeCell ref="AD19:AE19"/>
    <mergeCell ref="AF19:AG19"/>
    <mergeCell ref="I33:P33"/>
    <mergeCell ref="I34:P34"/>
    <mergeCell ref="H26:I26"/>
    <mergeCell ref="J26:K26"/>
    <mergeCell ref="L26:M26"/>
    <mergeCell ref="H27:I27"/>
    <mergeCell ref="J24:K24"/>
    <mergeCell ref="L24:M24"/>
    <mergeCell ref="F20:G20"/>
    <mergeCell ref="F21:G21"/>
    <mergeCell ref="F22:G22"/>
    <mergeCell ref="F25:G25"/>
    <mergeCell ref="B2:Q4"/>
    <mergeCell ref="B6:Q8"/>
    <mergeCell ref="D32:E32"/>
    <mergeCell ref="I32:P32"/>
    <mergeCell ref="D29:P30"/>
    <mergeCell ref="D10:P13"/>
    <mergeCell ref="H24:I24"/>
    <mergeCell ref="L20:M20"/>
    <mergeCell ref="L21:M21"/>
    <mergeCell ref="L22:M22"/>
    <mergeCell ref="J25:K25"/>
    <mergeCell ref="L25:M25"/>
    <mergeCell ref="H23:I23"/>
    <mergeCell ref="D17:M18"/>
    <mergeCell ref="J22:K22"/>
    <mergeCell ref="H25:I25"/>
    <mergeCell ref="J23:K23"/>
    <mergeCell ref="L23:M23"/>
    <mergeCell ref="F23:G23"/>
    <mergeCell ref="D42:E42"/>
    <mergeCell ref="I42:P42"/>
    <mergeCell ref="F26:G26"/>
    <mergeCell ref="F27:G27"/>
    <mergeCell ref="I35:P35"/>
    <mergeCell ref="J27:K27"/>
    <mergeCell ref="D33:E33"/>
    <mergeCell ref="D34:E34"/>
    <mergeCell ref="D35:E35"/>
    <mergeCell ref="L27:M27"/>
    <mergeCell ref="D50:E50"/>
    <mergeCell ref="I50:P50"/>
    <mergeCell ref="L19:M19"/>
    <mergeCell ref="D43:E43"/>
    <mergeCell ref="I43:P43"/>
    <mergeCell ref="F19:G19"/>
    <mergeCell ref="H19:I19"/>
    <mergeCell ref="D37:P38"/>
    <mergeCell ref="D40:E40"/>
    <mergeCell ref="I40:P40"/>
    <mergeCell ref="D45:P46"/>
    <mergeCell ref="D48:E48"/>
    <mergeCell ref="I48:P48"/>
    <mergeCell ref="D49:E49"/>
    <mergeCell ref="I49:P49"/>
    <mergeCell ref="J19:K19"/>
    <mergeCell ref="F24:G24"/>
    <mergeCell ref="H20:I20"/>
    <mergeCell ref="J20:K20"/>
    <mergeCell ref="H21:I21"/>
    <mergeCell ref="D41:E41"/>
    <mergeCell ref="I41:P41"/>
    <mergeCell ref="J21:K21"/>
    <mergeCell ref="H22:I22"/>
    <mergeCell ref="D56:E56"/>
    <mergeCell ref="I56:P56"/>
    <mergeCell ref="D57:E57"/>
    <mergeCell ref="I57:P57"/>
    <mergeCell ref="D58:E58"/>
    <mergeCell ref="D51:E51"/>
    <mergeCell ref="I51:P51"/>
    <mergeCell ref="D53:P54"/>
    <mergeCell ref="D65:E65"/>
    <mergeCell ref="I65:P65"/>
    <mergeCell ref="I58:P58"/>
    <mergeCell ref="D66:E66"/>
    <mergeCell ref="I66:P66"/>
    <mergeCell ref="D59:E59"/>
    <mergeCell ref="I59:P59"/>
    <mergeCell ref="D61:P62"/>
    <mergeCell ref="D64:E64"/>
    <mergeCell ref="I64:P64"/>
    <mergeCell ref="I81:P81"/>
    <mergeCell ref="D82:E82"/>
    <mergeCell ref="I82:P82"/>
    <mergeCell ref="D72:E72"/>
    <mergeCell ref="I72:P72"/>
    <mergeCell ref="D73:E73"/>
    <mergeCell ref="I73:P73"/>
    <mergeCell ref="D67:E67"/>
    <mergeCell ref="I67:P67"/>
    <mergeCell ref="D69:P70"/>
    <mergeCell ref="D74:E74"/>
    <mergeCell ref="I74:P74"/>
    <mergeCell ref="D75:E75"/>
    <mergeCell ref="I75:P75"/>
    <mergeCell ref="D77:P78"/>
    <mergeCell ref="D83:E83"/>
    <mergeCell ref="I83:P83"/>
    <mergeCell ref="D80:E80"/>
    <mergeCell ref="I80:P80"/>
    <mergeCell ref="D81:E81"/>
    <mergeCell ref="D88:M89"/>
    <mergeCell ref="F90:G90"/>
    <mergeCell ref="H90:I90"/>
    <mergeCell ref="J90:K90"/>
    <mergeCell ref="L90:M90"/>
    <mergeCell ref="F91:G91"/>
    <mergeCell ref="H91:I91"/>
    <mergeCell ref="J91:K91"/>
    <mergeCell ref="L91:M91"/>
    <mergeCell ref="F92:G92"/>
    <mergeCell ref="H92:I92"/>
    <mergeCell ref="J92:K92"/>
    <mergeCell ref="L92:M92"/>
    <mergeCell ref="F93:G93"/>
    <mergeCell ref="H93:I93"/>
    <mergeCell ref="J93:K93"/>
    <mergeCell ref="L93:M93"/>
    <mergeCell ref="F94:G94"/>
    <mergeCell ref="H94:I94"/>
    <mergeCell ref="J94:K94"/>
    <mergeCell ref="L94:M94"/>
    <mergeCell ref="F95:G95"/>
    <mergeCell ref="H95:I95"/>
    <mergeCell ref="J95:K95"/>
    <mergeCell ref="L95:M95"/>
    <mergeCell ref="F96:G96"/>
    <mergeCell ref="H96:I96"/>
    <mergeCell ref="J96:K96"/>
    <mergeCell ref="L96:M96"/>
    <mergeCell ref="F97:G97"/>
    <mergeCell ref="H97:I97"/>
    <mergeCell ref="J97:K97"/>
    <mergeCell ref="L97:M97"/>
    <mergeCell ref="F98:G98"/>
    <mergeCell ref="H98:I98"/>
    <mergeCell ref="J98:K98"/>
    <mergeCell ref="L98:M98"/>
    <mergeCell ref="D101:P102"/>
    <mergeCell ref="D104:E104"/>
    <mergeCell ref="I104:P104"/>
    <mergeCell ref="D105:E105"/>
    <mergeCell ref="I105:P105"/>
    <mergeCell ref="D106:E106"/>
    <mergeCell ref="I106:P106"/>
    <mergeCell ref="D107:E107"/>
    <mergeCell ref="I107:P107"/>
    <mergeCell ref="D109:P110"/>
    <mergeCell ref="D112:E112"/>
    <mergeCell ref="I112:P112"/>
    <mergeCell ref="D113:E113"/>
    <mergeCell ref="I113:P113"/>
    <mergeCell ref="D114:E114"/>
    <mergeCell ref="I114:P114"/>
    <mergeCell ref="D115:E115"/>
    <mergeCell ref="I115:P115"/>
    <mergeCell ref="D117:P118"/>
    <mergeCell ref="D120:E120"/>
    <mergeCell ref="I120:P120"/>
    <mergeCell ref="D121:E121"/>
    <mergeCell ref="I121:P121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30:E130"/>
    <mergeCell ref="I130:P130"/>
    <mergeCell ref="D131:E131"/>
    <mergeCell ref="I131:P131"/>
    <mergeCell ref="D133:P134"/>
    <mergeCell ref="D136:E136"/>
    <mergeCell ref="I136:P136"/>
    <mergeCell ref="D137:E137"/>
    <mergeCell ref="I137:P137"/>
    <mergeCell ref="D138:E138"/>
    <mergeCell ref="I138:P138"/>
    <mergeCell ref="D139:E139"/>
    <mergeCell ref="I139:P139"/>
    <mergeCell ref="D141:P142"/>
    <mergeCell ref="D144:E144"/>
    <mergeCell ref="I144:P144"/>
    <mergeCell ref="D145:E145"/>
    <mergeCell ref="I145:P145"/>
    <mergeCell ref="D146:E146"/>
    <mergeCell ref="I146:P146"/>
    <mergeCell ref="D147:E147"/>
    <mergeCell ref="I147:P147"/>
    <mergeCell ref="D152:E152"/>
    <mergeCell ref="I152:P152"/>
    <mergeCell ref="D153:E153"/>
    <mergeCell ref="I153:P153"/>
    <mergeCell ref="D154:E154"/>
    <mergeCell ref="I154:P154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D157:M158"/>
    <mergeCell ref="F159:G159"/>
    <mergeCell ref="H159:I159"/>
    <mergeCell ref="J159:K159"/>
    <mergeCell ref="D169:P170"/>
    <mergeCell ref="D318:E318"/>
    <mergeCell ref="I318:P318"/>
    <mergeCell ref="D319:E319"/>
    <mergeCell ref="I319:P319"/>
    <mergeCell ref="D320:E320"/>
    <mergeCell ref="I320:P320"/>
    <mergeCell ref="I321:P321"/>
    <mergeCell ref="D323:P324"/>
    <mergeCell ref="D310:E310"/>
    <mergeCell ref="I310:P310"/>
    <mergeCell ref="D311:E311"/>
    <mergeCell ref="I311:P311"/>
    <mergeCell ref="D312:E312"/>
    <mergeCell ref="I312:P312"/>
    <mergeCell ref="D313:E313"/>
    <mergeCell ref="I313:P313"/>
    <mergeCell ref="D315:P316"/>
    <mergeCell ref="F303:G303"/>
    <mergeCell ref="H303:I303"/>
    <mergeCell ref="J303:K303"/>
    <mergeCell ref="L303:M303"/>
    <mergeCell ref="F304:G304"/>
    <mergeCell ref="H304:I304"/>
    <mergeCell ref="D155:E155"/>
    <mergeCell ref="I155:P155"/>
    <mergeCell ref="D149:P150"/>
    <mergeCell ref="D339:P340"/>
    <mergeCell ref="D342:E342"/>
    <mergeCell ref="I342:P342"/>
    <mergeCell ref="F163:G163"/>
    <mergeCell ref="D175:E175"/>
    <mergeCell ref="I175:P175"/>
    <mergeCell ref="D177:P178"/>
    <mergeCell ref="D337:E337"/>
    <mergeCell ref="I337:P337"/>
    <mergeCell ref="D331:P332"/>
    <mergeCell ref="D321:E321"/>
    <mergeCell ref="D327:E327"/>
    <mergeCell ref="I327:P327"/>
    <mergeCell ref="J163:K163"/>
    <mergeCell ref="D335:E335"/>
    <mergeCell ref="I335:P335"/>
    <mergeCell ref="D336:E336"/>
    <mergeCell ref="I336:P336"/>
    <mergeCell ref="D328:E328"/>
    <mergeCell ref="I328:P328"/>
    <mergeCell ref="D329:E329"/>
    <mergeCell ref="D347:P348"/>
    <mergeCell ref="D350:E350"/>
    <mergeCell ref="I350:P350"/>
    <mergeCell ref="D334:E334"/>
    <mergeCell ref="I334:P334"/>
    <mergeCell ref="D345:E345"/>
    <mergeCell ref="I345:P345"/>
    <mergeCell ref="D343:E343"/>
    <mergeCell ref="I343:P343"/>
    <mergeCell ref="D344:E344"/>
    <mergeCell ref="I344:P344"/>
    <mergeCell ref="I329:P329"/>
    <mergeCell ref="D326:E326"/>
    <mergeCell ref="I326:P326"/>
    <mergeCell ref="J304:K304"/>
    <mergeCell ref="L304:M304"/>
    <mergeCell ref="D307:P308"/>
    <mergeCell ref="F300:G300"/>
    <mergeCell ref="H300:I300"/>
    <mergeCell ref="J300:K300"/>
    <mergeCell ref="L300:M300"/>
    <mergeCell ref="D353:E353"/>
    <mergeCell ref="I353:P353"/>
    <mergeCell ref="D355:P356"/>
    <mergeCell ref="D188:E188"/>
    <mergeCell ref="I188:P188"/>
    <mergeCell ref="D189:E189"/>
    <mergeCell ref="D199:E199"/>
    <mergeCell ref="I199:P199"/>
    <mergeCell ref="D351:E351"/>
    <mergeCell ref="I351:P351"/>
    <mergeCell ref="D352:E352"/>
    <mergeCell ref="I352:P352"/>
    <mergeCell ref="F301:G301"/>
    <mergeCell ref="H301:I301"/>
    <mergeCell ref="J301:K301"/>
    <mergeCell ref="L301:M301"/>
    <mergeCell ref="F302:G302"/>
    <mergeCell ref="H302:I302"/>
    <mergeCell ref="J302:K302"/>
    <mergeCell ref="L302:M302"/>
    <mergeCell ref="D196:E196"/>
    <mergeCell ref="I196:P196"/>
    <mergeCell ref="D197:E197"/>
    <mergeCell ref="I197:P197"/>
    <mergeCell ref="D358:E358"/>
    <mergeCell ref="I358:P358"/>
    <mergeCell ref="D359:E359"/>
    <mergeCell ref="I359:P359"/>
    <mergeCell ref="D360:E360"/>
    <mergeCell ref="I360:P360"/>
    <mergeCell ref="J367:K367"/>
    <mergeCell ref="L367:M367"/>
    <mergeCell ref="D361:E361"/>
    <mergeCell ref="I361:P361"/>
    <mergeCell ref="D363:M364"/>
    <mergeCell ref="F365:G365"/>
    <mergeCell ref="H365:I365"/>
    <mergeCell ref="J365:K365"/>
    <mergeCell ref="L365:M365"/>
    <mergeCell ref="F368:G368"/>
    <mergeCell ref="H368:I368"/>
    <mergeCell ref="J368:K368"/>
    <mergeCell ref="L368:M368"/>
    <mergeCell ref="F366:G366"/>
    <mergeCell ref="H366:I366"/>
    <mergeCell ref="J366:K366"/>
    <mergeCell ref="L366:M366"/>
    <mergeCell ref="F367:G367"/>
    <mergeCell ref="H367:I367"/>
  </mergeCells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66 I121:I122 I145 I213 I189:I190 I274 I283 I258:I259 I534:I535 I465:I466 I396:I397 I327:I328" formula="1"/>
  </ignoredErrors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 codeName="Plan3"/>
  <dimension ref="B1:AH613"/>
  <sheetViews>
    <sheetView showGridLines="0" showRowColHeaders="0" zoomScale="80" zoomScaleNormal="80" zoomScaleSheetLayoutView="100" workbookViewId="0">
      <selection activeCell="J504" sqref="J504:K504"/>
    </sheetView>
  </sheetViews>
  <sheetFormatPr defaultRowHeight="15"/>
  <cols>
    <col min="1" max="3" width="4" style="44" customWidth="1"/>
    <col min="4" max="4" width="4.5703125" style="44" customWidth="1"/>
    <col min="5" max="5" width="27.42578125" style="44" customWidth="1"/>
    <col min="6" max="6" width="7.140625" style="44" bestFit="1" customWidth="1"/>
    <col min="7" max="7" width="3.42578125" style="44" customWidth="1"/>
    <col min="8" max="8" width="7.140625" style="44" bestFit="1" customWidth="1"/>
    <col min="9" max="9" width="5.42578125" style="44" customWidth="1"/>
    <col min="10" max="10" width="3.5703125" style="44" customWidth="1"/>
    <col min="11" max="11" width="6.42578125" style="44" customWidth="1"/>
    <col min="12" max="12" width="3.28515625" style="44" customWidth="1"/>
    <col min="13" max="13" width="7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4.5703125" style="44" customWidth="1"/>
    <col min="22" max="22" width="15.85546875" style="44" customWidth="1"/>
    <col min="23" max="23" width="6.85546875" style="44" bestFit="1" customWidth="1"/>
    <col min="24" max="26" width="7.28515625" style="44" bestFit="1" customWidth="1"/>
    <col min="27" max="27" width="13.140625" style="44" customWidth="1"/>
    <col min="28" max="28" width="13.28515625" style="44" bestFit="1" customWidth="1"/>
    <col min="29" max="29" width="7.710937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4" ht="15.75" thickBot="1"/>
    <row r="2" spans="2:34" ht="15" customHeight="1">
      <c r="B2" s="191" t="s">
        <v>16</v>
      </c>
      <c r="C2" s="192"/>
      <c r="D2" s="192"/>
      <c r="E2" s="192"/>
      <c r="F2" s="192"/>
      <c r="G2" s="192"/>
      <c r="H2" s="192"/>
      <c r="I2" s="192"/>
      <c r="J2" s="192"/>
      <c r="K2" s="192"/>
      <c r="L2" s="192"/>
      <c r="M2" s="192"/>
      <c r="N2" s="192"/>
      <c r="O2" s="192"/>
      <c r="P2" s="192"/>
      <c r="Q2" s="271"/>
    </row>
    <row r="3" spans="2:34" ht="15" customHeight="1">
      <c r="B3" s="193"/>
      <c r="C3" s="194"/>
      <c r="D3" s="194"/>
      <c r="E3" s="194"/>
      <c r="F3" s="194"/>
      <c r="G3" s="194"/>
      <c r="H3" s="194"/>
      <c r="I3" s="194"/>
      <c r="J3" s="194"/>
      <c r="K3" s="194"/>
      <c r="L3" s="194"/>
      <c r="M3" s="194"/>
      <c r="N3" s="194"/>
      <c r="O3" s="194"/>
      <c r="P3" s="194"/>
      <c r="Q3" s="272"/>
    </row>
    <row r="4" spans="2:34" ht="15" customHeight="1" thickBot="1">
      <c r="B4" s="195"/>
      <c r="C4" s="196"/>
      <c r="D4" s="196"/>
      <c r="E4" s="196"/>
      <c r="F4" s="196"/>
      <c r="G4" s="196"/>
      <c r="H4" s="196"/>
      <c r="I4" s="196"/>
      <c r="J4" s="196"/>
      <c r="K4" s="196"/>
      <c r="L4" s="196"/>
      <c r="M4" s="196"/>
      <c r="N4" s="196"/>
      <c r="O4" s="196"/>
      <c r="P4" s="196"/>
      <c r="Q4" s="273"/>
    </row>
    <row r="5" spans="2:34" ht="15.75" thickBot="1"/>
    <row r="6" spans="2:34" ht="15" customHeight="1">
      <c r="B6" s="191" t="s">
        <v>114</v>
      </c>
      <c r="C6" s="192"/>
      <c r="D6" s="192"/>
      <c r="E6" s="192"/>
      <c r="F6" s="192"/>
      <c r="G6" s="192"/>
      <c r="H6" s="192"/>
      <c r="I6" s="192"/>
      <c r="J6" s="192"/>
      <c r="K6" s="192"/>
      <c r="L6" s="192"/>
      <c r="M6" s="192"/>
      <c r="N6" s="192"/>
      <c r="O6" s="192"/>
      <c r="P6" s="192"/>
      <c r="Q6" s="271"/>
    </row>
    <row r="7" spans="2:34" ht="15" customHeight="1">
      <c r="B7" s="193"/>
      <c r="C7" s="194"/>
      <c r="D7" s="194"/>
      <c r="E7" s="194"/>
      <c r="F7" s="194"/>
      <c r="G7" s="194"/>
      <c r="H7" s="194"/>
      <c r="I7" s="194"/>
      <c r="J7" s="194"/>
      <c r="K7" s="194"/>
      <c r="L7" s="194"/>
      <c r="M7" s="194"/>
      <c r="N7" s="194"/>
      <c r="O7" s="194"/>
      <c r="P7" s="194"/>
      <c r="Q7" s="272"/>
    </row>
    <row r="8" spans="2:34" ht="15" customHeight="1" thickBot="1">
      <c r="B8" s="195"/>
      <c r="C8" s="196"/>
      <c r="D8" s="196"/>
      <c r="E8" s="196"/>
      <c r="F8" s="196"/>
      <c r="G8" s="196"/>
      <c r="H8" s="196"/>
      <c r="I8" s="196"/>
      <c r="J8" s="196"/>
      <c r="K8" s="196"/>
      <c r="L8" s="196"/>
      <c r="M8" s="196"/>
      <c r="N8" s="196"/>
      <c r="O8" s="196"/>
      <c r="P8" s="196"/>
      <c r="Q8" s="273"/>
    </row>
    <row r="9" spans="2:34" ht="15.75" thickBot="1"/>
    <row r="10" spans="2:34" ht="15" customHeight="1">
      <c r="D10" s="197" t="s">
        <v>0</v>
      </c>
      <c r="E10" s="198"/>
      <c r="F10" s="198"/>
      <c r="G10" s="198"/>
      <c r="H10" s="198"/>
      <c r="I10" s="198"/>
      <c r="J10" s="198"/>
      <c r="K10" s="198"/>
      <c r="L10" s="198"/>
      <c r="M10" s="198"/>
      <c r="N10" s="198"/>
      <c r="O10" s="198"/>
      <c r="P10" s="274"/>
    </row>
    <row r="11" spans="2:34" ht="15" customHeight="1">
      <c r="D11" s="275"/>
      <c r="E11" s="276"/>
      <c r="F11" s="276"/>
      <c r="G11" s="276"/>
      <c r="H11" s="276"/>
      <c r="I11" s="276"/>
      <c r="J11" s="276"/>
      <c r="K11" s="276"/>
      <c r="L11" s="276"/>
      <c r="M11" s="276"/>
      <c r="N11" s="276"/>
      <c r="O11" s="276"/>
      <c r="P11" s="277"/>
      <c r="T11" s="46"/>
      <c r="U11" s="46"/>
      <c r="V11" s="46"/>
      <c r="W11" s="46"/>
      <c r="X11" s="46"/>
      <c r="Y11" s="46"/>
      <c r="Z11" s="46"/>
      <c r="AA11" s="46"/>
      <c r="AB11" s="46"/>
      <c r="AC11" s="46"/>
      <c r="AD11" s="46"/>
      <c r="AE11" s="46"/>
      <c r="AF11" s="46"/>
      <c r="AG11" s="46"/>
    </row>
    <row r="12" spans="2:34" ht="15" customHeight="1">
      <c r="D12" s="275"/>
      <c r="E12" s="276"/>
      <c r="F12" s="276"/>
      <c r="G12" s="276"/>
      <c r="H12" s="276"/>
      <c r="I12" s="276"/>
      <c r="J12" s="276"/>
      <c r="K12" s="276"/>
      <c r="L12" s="276"/>
      <c r="M12" s="276"/>
      <c r="N12" s="276"/>
      <c r="O12" s="276"/>
      <c r="P12" s="277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</row>
    <row r="13" spans="2:34" ht="15.75" customHeight="1" thickBot="1">
      <c r="D13" s="199"/>
      <c r="E13" s="200"/>
      <c r="F13" s="200"/>
      <c r="G13" s="200"/>
      <c r="H13" s="200"/>
      <c r="I13" s="200"/>
      <c r="J13" s="200"/>
      <c r="K13" s="200"/>
      <c r="L13" s="200"/>
      <c r="M13" s="200"/>
      <c r="N13" s="200"/>
      <c r="O13" s="200"/>
      <c r="P13" s="278"/>
      <c r="T13" s="46"/>
      <c r="U13" s="46"/>
      <c r="V13" s="46"/>
      <c r="W13" s="46"/>
      <c r="X13" s="46"/>
      <c r="Y13" s="46"/>
      <c r="Z13" s="46"/>
      <c r="AA13" s="46"/>
      <c r="AB13" s="46"/>
      <c r="AC13" s="46"/>
      <c r="AD13" s="46"/>
      <c r="AE13" s="46"/>
      <c r="AF13" s="46"/>
      <c r="AG13" s="46"/>
    </row>
    <row r="14" spans="2:34" ht="15.75" customHeight="1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4" ht="15.75" customHeight="1">
      <c r="D15" s="56" t="s">
        <v>171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  <c r="AH15" s="46"/>
    </row>
    <row r="16" spans="2:34" ht="21.75" customHeight="1" thickBot="1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6"/>
      <c r="T16" s="45"/>
      <c r="U16" s="45"/>
      <c r="V16" s="45"/>
      <c r="W16" s="45"/>
      <c r="X16" s="45"/>
      <c r="Y16" s="45"/>
      <c r="Z16" s="45"/>
      <c r="AA16" s="45"/>
      <c r="AB16" s="45"/>
      <c r="AC16" s="45"/>
      <c r="AD16" s="45"/>
      <c r="AE16" s="45"/>
      <c r="AF16" s="46"/>
      <c r="AG16" s="46"/>
      <c r="AH16" s="46"/>
    </row>
    <row r="17" spans="3:34">
      <c r="D17" s="237" t="s">
        <v>129</v>
      </c>
      <c r="E17" s="238"/>
      <c r="F17" s="238"/>
      <c r="G17" s="238"/>
      <c r="H17" s="238"/>
      <c r="I17" s="238"/>
      <c r="J17" s="238"/>
      <c r="K17" s="238"/>
      <c r="L17" s="238"/>
      <c r="M17" s="239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6"/>
      <c r="AG17" s="46"/>
      <c r="AH17" s="46"/>
    </row>
    <row r="18" spans="3:34" ht="15.75" thickBot="1">
      <c r="D18" s="240"/>
      <c r="E18" s="241"/>
      <c r="F18" s="241"/>
      <c r="G18" s="241"/>
      <c r="H18" s="241"/>
      <c r="I18" s="241"/>
      <c r="J18" s="241"/>
      <c r="K18" s="241"/>
      <c r="L18" s="241"/>
      <c r="M18" s="242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5"/>
      <c r="AE18" s="45"/>
      <c r="AF18" s="46"/>
      <c r="AG18" s="46"/>
      <c r="AH18" s="46"/>
    </row>
    <row r="19" spans="3:34" ht="15.75" thickBot="1">
      <c r="D19" s="50" t="s">
        <v>3</v>
      </c>
      <c r="E19" s="51" t="s">
        <v>21</v>
      </c>
      <c r="F19" s="215" t="s">
        <v>12</v>
      </c>
      <c r="G19" s="215"/>
      <c r="H19" s="296" t="s">
        <v>309</v>
      </c>
      <c r="I19" s="296"/>
      <c r="J19" s="296" t="s">
        <v>310</v>
      </c>
      <c r="K19" s="296"/>
      <c r="L19" s="215" t="s">
        <v>174</v>
      </c>
      <c r="M19" s="268"/>
      <c r="S19" s="45"/>
      <c r="T19" s="45"/>
      <c r="U19" s="47" t="s">
        <v>3</v>
      </c>
      <c r="V19" s="47" t="s">
        <v>2</v>
      </c>
      <c r="W19" s="47" t="s">
        <v>12</v>
      </c>
      <c r="X19" s="47" t="s">
        <v>13</v>
      </c>
      <c r="Y19" s="47" t="s">
        <v>14</v>
      </c>
      <c r="Z19" s="47" t="s">
        <v>15</v>
      </c>
      <c r="AA19" s="47" t="s">
        <v>18</v>
      </c>
      <c r="AB19" s="47" t="s">
        <v>19</v>
      </c>
      <c r="AC19" s="47" t="s">
        <v>20</v>
      </c>
      <c r="AD19" s="283"/>
      <c r="AE19" s="283"/>
      <c r="AF19" s="284"/>
      <c r="AG19" s="284"/>
      <c r="AH19" s="46"/>
    </row>
    <row r="20" spans="3:34">
      <c r="D20" s="52" t="s">
        <v>4</v>
      </c>
      <c r="E20" s="68" t="str">
        <f>VLOOKUP(AC20,$U$20:$AB$27,2)</f>
        <v/>
      </c>
      <c r="F20" s="260">
        <f>VLOOKUP(AC20,$U$20:$AB$27,3)</f>
        <v>0</v>
      </c>
      <c r="G20" s="261"/>
      <c r="H20" s="262">
        <f>VLOOKUP(AC20,$U$20:$AB$27,4)</f>
        <v>0</v>
      </c>
      <c r="I20" s="263"/>
      <c r="J20" s="262">
        <f>VLOOKUP(AC20,$U$20:$AB$27,5)</f>
        <v>0</v>
      </c>
      <c r="K20" s="263"/>
      <c r="L20" s="262">
        <f>VLOOKUP(AC20,$U$20:$AB$27,6)</f>
        <v>0</v>
      </c>
      <c r="M20" s="280"/>
      <c r="O20" s="44" t="s">
        <v>179</v>
      </c>
      <c r="S20" s="45"/>
      <c r="T20" s="45"/>
      <c r="U20" s="47">
        <v>1</v>
      </c>
      <c r="V20" s="45" t="str">
        <f>IF(OR('1ª FASE  - ELIMINATÓRIAS'!I138="",'1ª FASE  - ELIMINATÓRIAS'!I138=""),"",'1ª FASE  - ELIMINATÓRIAS'!C138)</f>
        <v/>
      </c>
      <c r="W20" s="45">
        <f>SUM(Q35,Q40,Q49,Q58,Q66,Q75,Q83)</f>
        <v>0</v>
      </c>
      <c r="X20" s="45">
        <f>SUM(H35,H40,H49,H58,H66,H75,H83)</f>
        <v>0</v>
      </c>
      <c r="Y20" s="45">
        <f>SUM(F35,F40,F49,F58,F66,F75,F83)</f>
        <v>0</v>
      </c>
      <c r="Z20" s="45">
        <f t="shared" ref="Z20:Z26" si="0">X20-Y20</f>
        <v>0</v>
      </c>
      <c r="AA20" s="45">
        <f>(W20*10^10)+((Z20+5000)*10^6)+(X20*10)+U20</f>
        <v>5000000001</v>
      </c>
      <c r="AB20" s="45">
        <f t="shared" ref="AB20:AB27" si="1">LARGE($AA$20:$AA$27,U20)</f>
        <v>5000000008</v>
      </c>
      <c r="AC20" s="64">
        <f>MATCH(AB20,$AA$20:$AA$27,0)</f>
        <v>8</v>
      </c>
      <c r="AD20" s="45"/>
      <c r="AE20" s="45"/>
      <c r="AF20" s="46"/>
      <c r="AG20" s="46"/>
      <c r="AH20" s="46"/>
    </row>
    <row r="21" spans="3:34">
      <c r="D21" s="53" t="s">
        <v>5</v>
      </c>
      <c r="E21" s="69" t="str">
        <f t="shared" ref="E21:E27" si="2">VLOOKUP(AC21,$U$20:$AB$27,2)</f>
        <v/>
      </c>
      <c r="F21" s="255">
        <f t="shared" ref="F21:F27" si="3">VLOOKUP(AC21,$U$20:$AB$27,3)</f>
        <v>0</v>
      </c>
      <c r="G21" s="256"/>
      <c r="H21" s="257">
        <f t="shared" ref="H21:H27" si="4">VLOOKUP(AC21,$U$20:$AB$27,4)</f>
        <v>0</v>
      </c>
      <c r="I21" s="258"/>
      <c r="J21" s="257">
        <f t="shared" ref="J21:J27" si="5">VLOOKUP(AC21,$U$20:$AB$27,5)</f>
        <v>0</v>
      </c>
      <c r="K21" s="258"/>
      <c r="L21" s="257">
        <f t="shared" ref="L21:L27" si="6">VLOOKUP(AC21,$U$20:$AB$27,6)</f>
        <v>0</v>
      </c>
      <c r="M21" s="281"/>
      <c r="O21" s="44" t="s">
        <v>175</v>
      </c>
      <c r="S21" s="45"/>
      <c r="T21" s="45"/>
      <c r="U21" s="47">
        <v>2</v>
      </c>
      <c r="V21" s="45" t="str">
        <f>IF(OR('1ª FASE  - ELIMINATÓRIAS'!I122="",'1ª FASE  - ELIMINATÓRIAS'!I122=""),"",'1ª FASE  - ELIMINATÓRIAS'!C122)</f>
        <v/>
      </c>
      <c r="W21" s="45">
        <f>SUM(Q34,Q41,Q48,Q59,Q67,Q74,C83)</f>
        <v>0</v>
      </c>
      <c r="X21" s="45">
        <f>SUM(H34,H41,H48,H59,H67,H74,F83)</f>
        <v>0</v>
      </c>
      <c r="Y21" s="45">
        <f>SUM(F34,F41,F48,F59,F67,F74,H83)</f>
        <v>0</v>
      </c>
      <c r="Z21" s="45">
        <f t="shared" si="0"/>
        <v>0</v>
      </c>
      <c r="AA21" s="45">
        <f t="shared" ref="AA21:AA27" si="7">(W21*10^10)+((Z21+5000)*10^6)+(X21*10)+U21</f>
        <v>5000000002</v>
      </c>
      <c r="AB21" s="45">
        <f t="shared" si="1"/>
        <v>5000000007</v>
      </c>
      <c r="AC21" s="64">
        <f t="shared" ref="AC21:AC27" si="8">MATCH(AB21,$AA$20:$AA$27,0)</f>
        <v>7</v>
      </c>
      <c r="AD21" s="45"/>
      <c r="AE21" s="45"/>
      <c r="AF21" s="46"/>
      <c r="AG21" s="46"/>
      <c r="AH21" s="46"/>
    </row>
    <row r="22" spans="3:34">
      <c r="D22" s="53" t="s">
        <v>6</v>
      </c>
      <c r="E22" s="69" t="str">
        <f t="shared" si="2"/>
        <v/>
      </c>
      <c r="F22" s="255">
        <f t="shared" si="3"/>
        <v>0</v>
      </c>
      <c r="G22" s="256"/>
      <c r="H22" s="257">
        <f t="shared" si="4"/>
        <v>0</v>
      </c>
      <c r="I22" s="258"/>
      <c r="J22" s="257">
        <f t="shared" si="5"/>
        <v>0</v>
      </c>
      <c r="K22" s="258"/>
      <c r="L22" s="257">
        <f t="shared" si="6"/>
        <v>0</v>
      </c>
      <c r="M22" s="281"/>
      <c r="O22" s="44" t="s">
        <v>307</v>
      </c>
      <c r="S22" s="45"/>
      <c r="T22" s="45"/>
      <c r="U22" s="47">
        <v>3</v>
      </c>
      <c r="V22" s="45" t="str">
        <f>IF(OR('1ª FASE  - ELIMINATÓRIAS'!I106="",'1ª FASE  - ELIMINATÓRIAS'!I106=""),"",'1ª FASE  - ELIMINATÓRIAS'!C106)</f>
        <v/>
      </c>
      <c r="W22" s="45">
        <f>SUM(Q33,Q42,Q51,Q56,C67,C75,Q82)</f>
        <v>0</v>
      </c>
      <c r="X22" s="45">
        <f>SUM(H33,H42,H51,H56,F67,F75,H82)</f>
        <v>0</v>
      </c>
      <c r="Y22" s="45">
        <f>SUM(F33,F42,F51,F56,H67,H75,F82)</f>
        <v>0</v>
      </c>
      <c r="Z22" s="45">
        <f t="shared" si="0"/>
        <v>0</v>
      </c>
      <c r="AA22" s="45">
        <f t="shared" si="7"/>
        <v>5000000003</v>
      </c>
      <c r="AB22" s="45">
        <f t="shared" si="1"/>
        <v>5000000006</v>
      </c>
      <c r="AC22" s="64">
        <f t="shared" si="8"/>
        <v>6</v>
      </c>
      <c r="AD22" s="45"/>
      <c r="AE22" s="45"/>
      <c r="AF22" s="46"/>
      <c r="AG22" s="46"/>
      <c r="AH22" s="46"/>
    </row>
    <row r="23" spans="3:34">
      <c r="D23" s="53" t="s">
        <v>7</v>
      </c>
      <c r="E23" s="69" t="str">
        <f t="shared" si="2"/>
        <v/>
      </c>
      <c r="F23" s="255">
        <f t="shared" si="3"/>
        <v>0</v>
      </c>
      <c r="G23" s="256"/>
      <c r="H23" s="257">
        <f t="shared" si="4"/>
        <v>0</v>
      </c>
      <c r="I23" s="258"/>
      <c r="J23" s="257">
        <f t="shared" si="5"/>
        <v>0</v>
      </c>
      <c r="K23" s="258"/>
      <c r="L23" s="257">
        <f t="shared" si="6"/>
        <v>0</v>
      </c>
      <c r="M23" s="281"/>
      <c r="O23" s="44" t="s">
        <v>308</v>
      </c>
      <c r="S23" s="45"/>
      <c r="T23" s="45"/>
      <c r="U23" s="47">
        <v>4</v>
      </c>
      <c r="V23" s="45" t="str">
        <f>IF(OR('1ª FASE  - ELIMINATÓRIAS'!I90="",'1ª FASE  - ELIMINATÓRIAS'!I90=""),"",'1ª FASE  - ELIMINATÓRIAS'!C90)</f>
        <v/>
      </c>
      <c r="W23" s="45">
        <f>SUM(Q32,Q43,Q50,Q57,C66,C74,C82)</f>
        <v>0</v>
      </c>
      <c r="X23" s="45">
        <f>SUM(H32,H43,H50,H57,F66,F74,F82)</f>
        <v>0</v>
      </c>
      <c r="Y23" s="45">
        <f>SUM(F32,F43,F50,F57,H66,H74,H82)</f>
        <v>0</v>
      </c>
      <c r="Z23" s="45">
        <f t="shared" si="0"/>
        <v>0</v>
      </c>
      <c r="AA23" s="45">
        <f t="shared" si="7"/>
        <v>5000000004</v>
      </c>
      <c r="AB23" s="45">
        <f t="shared" si="1"/>
        <v>5000000005</v>
      </c>
      <c r="AC23" s="64">
        <f t="shared" si="8"/>
        <v>5</v>
      </c>
      <c r="AD23" s="45"/>
      <c r="AE23" s="45"/>
      <c r="AF23" s="46"/>
      <c r="AG23" s="46"/>
      <c r="AH23" s="46"/>
    </row>
    <row r="24" spans="3:34">
      <c r="D24" s="54" t="s">
        <v>8</v>
      </c>
      <c r="E24" s="66" t="str">
        <f t="shared" si="2"/>
        <v/>
      </c>
      <c r="F24" s="223">
        <f t="shared" si="3"/>
        <v>0</v>
      </c>
      <c r="G24" s="223"/>
      <c r="H24" s="279">
        <f t="shared" si="4"/>
        <v>0</v>
      </c>
      <c r="I24" s="279"/>
      <c r="J24" s="279">
        <f t="shared" si="5"/>
        <v>0</v>
      </c>
      <c r="K24" s="279"/>
      <c r="L24" s="279">
        <f t="shared" si="6"/>
        <v>0</v>
      </c>
      <c r="M24" s="282"/>
      <c r="O24" s="44" t="s">
        <v>178</v>
      </c>
      <c r="S24" s="45"/>
      <c r="T24" s="45"/>
      <c r="U24" s="47">
        <v>5</v>
      </c>
      <c r="V24" s="45" t="str">
        <f>IF(OR('1ª FASE  - ELIMINATÓRIAS'!I74="",'1ª FASE  - ELIMINATÓRIAS'!I74=""),"",'1ª FASE  - ELIMINATÓRIAS'!C74)</f>
        <v/>
      </c>
      <c r="W24" s="45">
        <f>SUM(C35,C43,C51,C59,Q64,Q73,Q81)</f>
        <v>0</v>
      </c>
      <c r="X24" s="45">
        <f>SUM(F35,F43,F51,F59,H64,H73,H81)</f>
        <v>0</v>
      </c>
      <c r="Y24" s="45">
        <f>SUM(H35,H43,H51,H59,F64,F73,F81)</f>
        <v>0</v>
      </c>
      <c r="Z24" s="45">
        <f t="shared" si="0"/>
        <v>0</v>
      </c>
      <c r="AA24" s="45">
        <f t="shared" si="7"/>
        <v>5000000005</v>
      </c>
      <c r="AB24" s="45">
        <f t="shared" si="1"/>
        <v>5000000004</v>
      </c>
      <c r="AC24" s="64">
        <f t="shared" si="8"/>
        <v>4</v>
      </c>
      <c r="AD24" s="45"/>
      <c r="AE24" s="45"/>
      <c r="AF24" s="46"/>
      <c r="AG24" s="46"/>
      <c r="AH24" s="46"/>
    </row>
    <row r="25" spans="3:34">
      <c r="D25" s="54" t="s">
        <v>9</v>
      </c>
      <c r="E25" s="66" t="str">
        <f t="shared" si="2"/>
        <v/>
      </c>
      <c r="F25" s="223">
        <f t="shared" si="3"/>
        <v>0</v>
      </c>
      <c r="G25" s="223"/>
      <c r="H25" s="279">
        <f t="shared" si="4"/>
        <v>0</v>
      </c>
      <c r="I25" s="279"/>
      <c r="J25" s="279">
        <f t="shared" si="5"/>
        <v>0</v>
      </c>
      <c r="K25" s="279"/>
      <c r="L25" s="279">
        <f t="shared" si="6"/>
        <v>0</v>
      </c>
      <c r="M25" s="282"/>
      <c r="S25" s="45"/>
      <c r="T25" s="45"/>
      <c r="U25" s="47">
        <v>6</v>
      </c>
      <c r="V25" s="45" t="str">
        <f>IF(OR('1ª FASE  - ELIMINATÓRIAS'!I58="",'1ª FASE  - ELIMINATÓRIAS'!I58=""),"",'1ª FASE  - ELIMINATÓRIAS'!C58)</f>
        <v/>
      </c>
      <c r="W25" s="45">
        <f>SUM(C34,C42,C50,C58,Q65,Q72,C81)</f>
        <v>0</v>
      </c>
      <c r="X25" s="45">
        <f>SUM(F34,F42,F50,F58,H65,H72,F81)</f>
        <v>0</v>
      </c>
      <c r="Y25" s="45">
        <f>SUM(H34,H42,H50,H58,F65,F72,H81)</f>
        <v>0</v>
      </c>
      <c r="Z25" s="45">
        <f t="shared" si="0"/>
        <v>0</v>
      </c>
      <c r="AA25" s="45">
        <f t="shared" si="7"/>
        <v>5000000006</v>
      </c>
      <c r="AB25" s="45">
        <f t="shared" si="1"/>
        <v>5000000003</v>
      </c>
      <c r="AC25" s="64">
        <f t="shared" si="8"/>
        <v>3</v>
      </c>
      <c r="AD25" s="45"/>
      <c r="AE25" s="45"/>
      <c r="AF25" s="46"/>
      <c r="AG25" s="46"/>
      <c r="AH25" s="46"/>
    </row>
    <row r="26" spans="3:34">
      <c r="D26" s="54" t="s">
        <v>10</v>
      </c>
      <c r="E26" s="66" t="str">
        <f t="shared" si="2"/>
        <v/>
      </c>
      <c r="F26" s="223">
        <f t="shared" si="3"/>
        <v>0</v>
      </c>
      <c r="G26" s="223"/>
      <c r="H26" s="279">
        <f t="shared" si="4"/>
        <v>0</v>
      </c>
      <c r="I26" s="279"/>
      <c r="J26" s="279">
        <f t="shared" si="5"/>
        <v>0</v>
      </c>
      <c r="K26" s="279"/>
      <c r="L26" s="279">
        <f t="shared" si="6"/>
        <v>0</v>
      </c>
      <c r="M26" s="282"/>
      <c r="S26" s="45"/>
      <c r="T26" s="45"/>
      <c r="U26" s="47">
        <v>7</v>
      </c>
      <c r="V26" s="45" t="str">
        <f>IF(OR('1ª FASE  - ELIMINATÓRIAS'!I42="",'1ª FASE  - ELIMINATÓRIAS'!I42=""),"",'1ª FASE  - ELIMINATÓRIAS'!C42)</f>
        <v/>
      </c>
      <c r="W26" s="45">
        <f>SUM(C33,C41,C49,C57,C65,C73,Q80,)</f>
        <v>0</v>
      </c>
      <c r="X26" s="45">
        <f>SUM(F33,F41,F49,F57,F65,F73,H80)</f>
        <v>0</v>
      </c>
      <c r="Y26" s="45">
        <f>SUM(H33,H41,H49,H57,H65,H73,F80)</f>
        <v>0</v>
      </c>
      <c r="Z26" s="45">
        <f t="shared" si="0"/>
        <v>0</v>
      </c>
      <c r="AA26" s="45">
        <f t="shared" si="7"/>
        <v>5000000007</v>
      </c>
      <c r="AB26" s="45">
        <f t="shared" si="1"/>
        <v>5000000002</v>
      </c>
      <c r="AC26" s="64">
        <f>MATCH(AB26,$AA$20:$AA$27,0)</f>
        <v>2</v>
      </c>
      <c r="AD26" s="45"/>
      <c r="AE26" s="45"/>
      <c r="AF26" s="46"/>
      <c r="AG26" s="46"/>
      <c r="AH26" s="46"/>
    </row>
    <row r="27" spans="3:34" ht="15.75" thickBot="1">
      <c r="D27" s="74" t="s">
        <v>11</v>
      </c>
      <c r="E27" s="75" t="str">
        <f t="shared" si="2"/>
        <v/>
      </c>
      <c r="F27" s="225">
        <f t="shared" si="3"/>
        <v>0</v>
      </c>
      <c r="G27" s="225"/>
      <c r="H27" s="269">
        <f t="shared" si="4"/>
        <v>0</v>
      </c>
      <c r="I27" s="269"/>
      <c r="J27" s="269">
        <f t="shared" si="5"/>
        <v>0</v>
      </c>
      <c r="K27" s="269"/>
      <c r="L27" s="269">
        <f t="shared" si="6"/>
        <v>0</v>
      </c>
      <c r="M27" s="270"/>
      <c r="S27" s="45"/>
      <c r="T27" s="45"/>
      <c r="U27" s="47">
        <v>8</v>
      </c>
      <c r="V27" s="45" t="str">
        <f>IF(OR('1ª FASE  - ELIMINATÓRIAS'!I27="",'1ª FASE  - ELIMINATÓRIAS'!I27=""),"",'1ª FASE  - ELIMINATÓRIAS'!C27)</f>
        <v/>
      </c>
      <c r="W27" s="45">
        <f>SUM(C32,C40,C48,C56,C64,C72,C80)</f>
        <v>0</v>
      </c>
      <c r="X27" s="45">
        <f>SUM(F32,F40,F48,F56,F64,F72,F80)</f>
        <v>0</v>
      </c>
      <c r="Y27" s="45">
        <f>SUM(H32,H40,H48,H56,H64,H72,H80)</f>
        <v>0</v>
      </c>
      <c r="Z27" s="45">
        <f>X27-Y27</f>
        <v>0</v>
      </c>
      <c r="AA27" s="45">
        <f t="shared" si="7"/>
        <v>5000000008</v>
      </c>
      <c r="AB27" s="45">
        <f t="shared" si="1"/>
        <v>5000000001</v>
      </c>
      <c r="AC27" s="64">
        <f t="shared" si="8"/>
        <v>1</v>
      </c>
      <c r="AD27" s="45"/>
      <c r="AE27" s="45"/>
      <c r="AF27" s="46"/>
      <c r="AG27" s="46"/>
      <c r="AH27" s="46"/>
    </row>
    <row r="28" spans="3:34" ht="15.75" thickBot="1">
      <c r="S28" s="45"/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6"/>
      <c r="AG28" s="46"/>
      <c r="AH28" s="46"/>
    </row>
    <row r="29" spans="3:34">
      <c r="D29" s="227" t="s">
        <v>133</v>
      </c>
      <c r="E29" s="228"/>
      <c r="F29" s="228"/>
      <c r="G29" s="228"/>
      <c r="H29" s="228"/>
      <c r="I29" s="228"/>
      <c r="J29" s="228"/>
      <c r="K29" s="228"/>
      <c r="L29" s="228"/>
      <c r="M29" s="228"/>
      <c r="N29" s="228"/>
      <c r="O29" s="228"/>
      <c r="P29" s="229"/>
      <c r="S29" s="45"/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6"/>
      <c r="AG29" s="46"/>
      <c r="AH29" s="46"/>
    </row>
    <row r="30" spans="3:34" ht="15.75" thickBot="1">
      <c r="D30" s="230"/>
      <c r="E30" s="231"/>
      <c r="F30" s="231"/>
      <c r="G30" s="231"/>
      <c r="H30" s="231"/>
      <c r="I30" s="231"/>
      <c r="J30" s="231"/>
      <c r="K30" s="231"/>
      <c r="L30" s="231"/>
      <c r="M30" s="231"/>
      <c r="N30" s="231"/>
      <c r="O30" s="231"/>
      <c r="P30" s="232"/>
      <c r="S30" s="45"/>
      <c r="T30" s="46"/>
      <c r="U30" s="46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</row>
    <row r="31" spans="3:34">
      <c r="S31" s="45"/>
      <c r="T31" s="46"/>
      <c r="U31" s="46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</row>
    <row r="32" spans="3:34">
      <c r="C32" s="71" t="str">
        <f>IF(OR(F32="",H32=""),"",IF(F32=H32,1,IF(F32&lt;H32,0,IF(F32-H32&lt;10,2,IF(F32&gt;H32,3,SE)))))</f>
        <v/>
      </c>
      <c r="D32" s="234" t="str">
        <f>V27</f>
        <v/>
      </c>
      <c r="E32" s="235"/>
      <c r="F32" s="98"/>
      <c r="G32" s="65" t="s">
        <v>17</v>
      </c>
      <c r="H32" s="98"/>
      <c r="I32" s="207" t="str">
        <f>V23</f>
        <v/>
      </c>
      <c r="J32" s="207"/>
      <c r="K32" s="207"/>
      <c r="L32" s="207"/>
      <c r="M32" s="207"/>
      <c r="N32" s="207"/>
      <c r="O32" s="207"/>
      <c r="P32" s="207"/>
      <c r="Q32" s="45" t="str">
        <f>IF(OR(H32="",F32=""),"",IF(H32=F32,1,IF(H32&lt;F32,0,IF(H32-F32&lt;10,2,IF(H32&gt;F32,3,SE)))))</f>
        <v/>
      </c>
      <c r="S32" s="45"/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</row>
    <row r="33" spans="3:31">
      <c r="C33" s="71" t="str">
        <f>IF(OR(F33="",H33=""),"",IF(F33=H33,1,IF(F33&lt;H33,0,IF(F33-H33&lt;10,2,IF(F33&gt;H33,3,SE)))))</f>
        <v/>
      </c>
      <c r="D33" s="234" t="str">
        <f>V26</f>
        <v/>
      </c>
      <c r="E33" s="235"/>
      <c r="F33" s="98"/>
      <c r="G33" s="65" t="s">
        <v>17</v>
      </c>
      <c r="H33" s="98"/>
      <c r="I33" s="207" t="str">
        <f>V22</f>
        <v/>
      </c>
      <c r="J33" s="207"/>
      <c r="K33" s="207"/>
      <c r="L33" s="207"/>
      <c r="M33" s="207"/>
      <c r="N33" s="207"/>
      <c r="O33" s="207"/>
      <c r="P33" s="207"/>
      <c r="Q33" s="45" t="str">
        <f>IF(OR(H33="",F33=""),"",IF(H33=F33,1,IF(H33&lt;F33,0,IF(H33-F33&lt;10,2,IF(H33&gt;F33,3,SE)))))</f>
        <v/>
      </c>
      <c r="S33" s="45"/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</row>
    <row r="34" spans="3:31">
      <c r="C34" s="71" t="str">
        <f>IF(OR(F34="",H34=""),"",IF(F34=H34,1,IF(F34&lt;H34,0,IF(F34-H34&lt;10,2,IF(F34&gt;H34,3,SE)))))</f>
        <v/>
      </c>
      <c r="D34" s="234" t="str">
        <f>V25</f>
        <v/>
      </c>
      <c r="E34" s="235"/>
      <c r="F34" s="98"/>
      <c r="G34" s="65" t="s">
        <v>17</v>
      </c>
      <c r="H34" s="98"/>
      <c r="I34" s="207" t="str">
        <f>V21</f>
        <v/>
      </c>
      <c r="J34" s="207"/>
      <c r="K34" s="207"/>
      <c r="L34" s="207"/>
      <c r="M34" s="207"/>
      <c r="N34" s="207"/>
      <c r="O34" s="207"/>
      <c r="P34" s="207"/>
      <c r="Q34" s="45" t="str">
        <f>IF(OR(H34="",F34=""),"",IF(H34=F34,1,IF(H34&lt;F34,0,IF(H34-F34&lt;10,2,IF(H34&gt;F34,3,SE)))))</f>
        <v/>
      </c>
      <c r="S34" s="46"/>
      <c r="T34" s="46"/>
      <c r="U34" s="45"/>
      <c r="V34" s="45"/>
      <c r="W34" s="45"/>
      <c r="X34" s="45"/>
      <c r="Y34" s="45"/>
      <c r="Z34" s="45"/>
      <c r="AA34" s="45"/>
      <c r="AB34" s="45"/>
      <c r="AC34" s="45"/>
      <c r="AD34" s="46"/>
      <c r="AE34" s="46"/>
    </row>
    <row r="35" spans="3:31">
      <c r="C35" s="71" t="str">
        <f>IF(OR(F35="",H35=""),"",IF(F35=H35,1,IF(F35&lt;H35,0,IF(F35-H35&lt;10,2,IF(F35&gt;H35,3,SE)))))</f>
        <v/>
      </c>
      <c r="D35" s="234" t="str">
        <f>V24</f>
        <v/>
      </c>
      <c r="E35" s="235"/>
      <c r="F35" s="98"/>
      <c r="G35" s="65" t="s">
        <v>17</v>
      </c>
      <c r="H35" s="98"/>
      <c r="I35" s="207" t="str">
        <f>V20</f>
        <v/>
      </c>
      <c r="J35" s="207"/>
      <c r="K35" s="207"/>
      <c r="L35" s="207"/>
      <c r="M35" s="207"/>
      <c r="N35" s="207"/>
      <c r="O35" s="207"/>
      <c r="P35" s="207"/>
      <c r="Q35" s="45" t="str">
        <f>IF(OR(H35="",F35=""),"",IF(H35=F35,1,IF(H35&lt;F35,0,IF(H35-F35&lt;10,2,IF(H35&gt;F35,3,SE)))))</f>
        <v/>
      </c>
      <c r="U35" s="45"/>
      <c r="V35" s="45"/>
      <c r="W35" s="45"/>
      <c r="X35" s="45"/>
      <c r="Y35" s="45"/>
      <c r="Z35" s="45"/>
      <c r="AA35" s="45"/>
      <c r="AB35" s="45"/>
      <c r="AC35" s="45"/>
    </row>
    <row r="36" spans="3:31" ht="15.75" thickBot="1">
      <c r="C36" s="71" t="str">
        <f>IF(OR(F36="",H36=""),"",IF(F36=H36,1,IF(F36&lt;H36,0,IF(F36-H36&lt;10,2,IF(F36&gt;H36,3,SE)))))</f>
        <v/>
      </c>
      <c r="Q36" s="45" t="str">
        <f>IF(OR(H36="",F36=""),"",IF(H36=F36,1,IF(H36&lt;F36,0,IF(H36-F36&lt;10,2,IF(H36&gt;F36,3,SE)))))</f>
        <v/>
      </c>
      <c r="U36" s="45"/>
      <c r="V36" s="45"/>
      <c r="W36" s="45"/>
      <c r="X36" s="45"/>
      <c r="Y36" s="45"/>
      <c r="Z36" s="45"/>
      <c r="AA36" s="45"/>
      <c r="AB36" s="45"/>
      <c r="AC36" s="45"/>
    </row>
    <row r="37" spans="3:31" ht="15" customHeight="1">
      <c r="C37" s="71" t="str">
        <f>IF(OR(F37="",H37=""),"",IF(F37=H37,1,IF(F37&lt;H37,0,IF(F37-H37&lt;10,2,IF(F37&gt;H37,3,SE)))))</f>
        <v/>
      </c>
      <c r="D37" s="217" t="s">
        <v>135</v>
      </c>
      <c r="E37" s="218"/>
      <c r="F37" s="218"/>
      <c r="G37" s="218"/>
      <c r="H37" s="218"/>
      <c r="I37" s="218"/>
      <c r="J37" s="218"/>
      <c r="K37" s="218"/>
      <c r="L37" s="218"/>
      <c r="M37" s="218"/>
      <c r="N37" s="218"/>
      <c r="O37" s="218"/>
      <c r="P37" s="219"/>
      <c r="Q37" s="45" t="str">
        <f>IF(OR(H37="",F37=""),"",IF(H37=F37,1,IF(H37&lt;F37,0,IF(H37-F37&lt;10,2,IF(H37&gt;F37,3,SE)))))</f>
        <v/>
      </c>
      <c r="U37" s="45"/>
      <c r="V37" s="45"/>
      <c r="W37" s="45"/>
      <c r="X37" s="45"/>
      <c r="Y37" s="45"/>
      <c r="Z37" s="45"/>
      <c r="AA37" s="45"/>
      <c r="AB37" s="45"/>
      <c r="AC37" s="45"/>
    </row>
    <row r="38" spans="3:31" ht="15" customHeight="1" thickBot="1">
      <c r="C38" s="71" t="str">
        <f>IF(OR(F38="",H38=""),"",IF(F38=H38,1,IF(F38&lt;H38,0,IF(F38-H38&lt;10,2,IF(F38&gt;H38,3,SE)))))</f>
        <v/>
      </c>
      <c r="D38" s="220"/>
      <c r="E38" s="221"/>
      <c r="F38" s="221"/>
      <c r="G38" s="221"/>
      <c r="H38" s="221"/>
      <c r="I38" s="221"/>
      <c r="J38" s="221"/>
      <c r="K38" s="221"/>
      <c r="L38" s="221"/>
      <c r="M38" s="221"/>
      <c r="N38" s="221"/>
      <c r="O38" s="221"/>
      <c r="P38" s="222"/>
      <c r="Q38" s="45" t="str">
        <f>IF(OR(H38="",F38=""),"",IF(H38=F38,1,IF(H38&lt;F38,0,IF(H38-F38&lt;10,2,IF(H38&gt;F38,3,SE)))))</f>
        <v/>
      </c>
      <c r="U38" s="45"/>
      <c r="V38" s="45"/>
      <c r="W38" s="45"/>
      <c r="X38" s="45"/>
      <c r="Y38" s="45"/>
      <c r="Z38" s="45"/>
      <c r="AA38" s="45"/>
      <c r="AB38" s="45"/>
      <c r="AC38" s="45"/>
    </row>
    <row r="39" spans="3:31">
      <c r="C39" s="71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T39" s="46"/>
      <c r="U39" s="45"/>
      <c r="V39" s="45"/>
      <c r="W39" s="45"/>
      <c r="X39" s="45"/>
      <c r="Y39" s="45"/>
      <c r="Z39" s="45"/>
      <c r="AA39" s="45"/>
      <c r="AB39" s="45"/>
      <c r="AC39" s="45"/>
    </row>
    <row r="40" spans="3:31">
      <c r="C40" s="71" t="str">
        <f>IF(OR(F40="",H40=""),"",IF(F40=H40,1,IF(F40&lt;H40,0,IF(F40-H40&lt;10,2,IF(F40&gt;H40,3,SE)))))</f>
        <v/>
      </c>
      <c r="D40" s="207" t="str">
        <f>V27</f>
        <v/>
      </c>
      <c r="E40" s="207"/>
      <c r="F40" s="98"/>
      <c r="G40" s="58" t="s">
        <v>17</v>
      </c>
      <c r="H40" s="98"/>
      <c r="I40" s="207" t="str">
        <f>V20</f>
        <v/>
      </c>
      <c r="J40" s="207"/>
      <c r="K40" s="207"/>
      <c r="L40" s="207"/>
      <c r="M40" s="207"/>
      <c r="N40" s="207"/>
      <c r="O40" s="207"/>
      <c r="P40" s="207"/>
      <c r="Q40" s="45" t="str">
        <f>IF(OR(H40="",F40=""),"",IF(H40=F40,1,IF(H40&lt;F40,0,IF(H40-F40&lt;10,2,IF(H40&gt;F40,3,SE)))))</f>
        <v/>
      </c>
      <c r="T40" s="46"/>
      <c r="U40" s="45"/>
      <c r="V40" s="45"/>
      <c r="W40" s="45"/>
      <c r="X40" s="45"/>
      <c r="Y40" s="45"/>
      <c r="Z40" s="45"/>
      <c r="AA40" s="45"/>
      <c r="AB40" s="45"/>
      <c r="AC40" s="45"/>
    </row>
    <row r="41" spans="3:31">
      <c r="C41" s="71" t="str">
        <f>IF(OR(F41="",H41=""),"",IF(F41=H41,1,IF(F41&lt;H41,0,IF(F41-H41&lt;10,2,IF(F41&gt;H41,3,SE)))))</f>
        <v/>
      </c>
      <c r="D41" s="207" t="str">
        <f>V26</f>
        <v/>
      </c>
      <c r="E41" s="207"/>
      <c r="F41" s="98"/>
      <c r="G41" s="58" t="s">
        <v>17</v>
      </c>
      <c r="H41" s="98"/>
      <c r="I41" s="207" t="str">
        <f>V21</f>
        <v/>
      </c>
      <c r="J41" s="207"/>
      <c r="K41" s="207"/>
      <c r="L41" s="207"/>
      <c r="M41" s="207"/>
      <c r="N41" s="207"/>
      <c r="O41" s="207"/>
      <c r="P41" s="207"/>
      <c r="Q41" s="45" t="str">
        <f>IF(OR(H41="",F41=""),"",IF(H41=F41,1,IF(H41&lt;F41,0,IF(H41-F41&lt;10,2,IF(H41&gt;F41,3,SE)))))</f>
        <v/>
      </c>
      <c r="T41" s="46"/>
      <c r="U41" s="45"/>
      <c r="V41" s="45"/>
      <c r="W41" s="45"/>
      <c r="X41" s="45"/>
      <c r="Y41" s="45"/>
      <c r="Z41" s="45"/>
      <c r="AA41" s="45"/>
      <c r="AB41" s="45"/>
      <c r="AC41" s="45"/>
    </row>
    <row r="42" spans="3:31">
      <c r="C42" s="71" t="str">
        <f>IF(OR(F42="",H42=""),"",IF(F42=H42,1,IF(F42&lt;H42,0,IF(F42-H42&lt;10,2,IF(F42&gt;H42,3,SE)))))</f>
        <v/>
      </c>
      <c r="D42" s="207" t="str">
        <f>V25</f>
        <v/>
      </c>
      <c r="E42" s="207"/>
      <c r="F42" s="98"/>
      <c r="G42" s="58" t="s">
        <v>17</v>
      </c>
      <c r="H42" s="98"/>
      <c r="I42" s="207" t="str">
        <f>V22</f>
        <v/>
      </c>
      <c r="J42" s="207"/>
      <c r="K42" s="207"/>
      <c r="L42" s="207"/>
      <c r="M42" s="207"/>
      <c r="N42" s="207"/>
      <c r="O42" s="207"/>
      <c r="P42" s="207"/>
      <c r="Q42" s="45" t="str">
        <f>IF(OR(H42="",F42=""),"",IF(H42=F42,1,IF(H42&lt;F42,0,IF(H42-F42&lt;10,2,IF(H42&gt;F42,3,SE)))))</f>
        <v/>
      </c>
      <c r="T42" s="46"/>
      <c r="U42" s="45"/>
      <c r="V42" s="45"/>
      <c r="W42" s="45"/>
      <c r="X42" s="45"/>
      <c r="Y42" s="45"/>
      <c r="Z42" s="45"/>
      <c r="AA42" s="45"/>
      <c r="AB42" s="45"/>
      <c r="AC42" s="45"/>
    </row>
    <row r="43" spans="3:31">
      <c r="C43" s="71" t="str">
        <f>IF(OR(F43="",H43=""),"",IF(F43=H43,1,IF(F43&lt;H43,0,IF(F43-H43&lt;10,2,IF(F43&gt;H43,3,SE)))))</f>
        <v/>
      </c>
      <c r="D43" s="207" t="str">
        <f>V24</f>
        <v/>
      </c>
      <c r="E43" s="207"/>
      <c r="F43" s="98"/>
      <c r="G43" s="58" t="s">
        <v>17</v>
      </c>
      <c r="H43" s="98"/>
      <c r="I43" s="207" t="str">
        <f>V23</f>
        <v/>
      </c>
      <c r="J43" s="207"/>
      <c r="K43" s="207"/>
      <c r="L43" s="207"/>
      <c r="M43" s="207"/>
      <c r="N43" s="207"/>
      <c r="O43" s="207"/>
      <c r="P43" s="207"/>
      <c r="Q43" s="45" t="str">
        <f>IF(OR(H43="",F43=""),"",IF(H43=F43,1,IF(H43&lt;F43,0,IF(H43-F43&lt;10,2,IF(H43&gt;F43,3,SE)))))</f>
        <v/>
      </c>
      <c r="T43" s="46"/>
      <c r="U43" s="45"/>
      <c r="V43" s="45"/>
      <c r="W43" s="45"/>
      <c r="X43" s="45"/>
      <c r="Y43" s="45"/>
      <c r="Z43" s="45"/>
      <c r="AA43" s="45"/>
      <c r="AB43" s="45"/>
      <c r="AC43" s="45"/>
    </row>
    <row r="44" spans="3:31" ht="15.75" thickBot="1">
      <c r="C44" s="71" t="str">
        <f>IF(OR(F44="",H44=""),"",IF(F44=H44,1,IF(F44&lt;H44,0,IF(F44-H44&lt;10,2,IF(F44&gt;H44,3,SE)))))</f>
        <v/>
      </c>
      <c r="Q44" s="45" t="str">
        <f>IF(OR(H44="",F44=""),"",IF(H44=F44,1,IF(H44&lt;F44,0,IF(H44-F44&lt;10,2,IF(H44&gt;F44,3,SE)))))</f>
        <v/>
      </c>
      <c r="T44" s="46"/>
      <c r="U44" s="45"/>
      <c r="V44" s="45"/>
      <c r="W44" s="45"/>
      <c r="X44" s="45"/>
      <c r="Y44" s="45"/>
      <c r="Z44" s="45"/>
      <c r="AA44" s="45"/>
      <c r="AB44" s="45"/>
      <c r="AC44" s="45"/>
    </row>
    <row r="45" spans="3:31">
      <c r="C45" s="71" t="str">
        <f>IF(OR(F45="",H45=""),"",IF(F45=H45,1,IF(F45&lt;H45,0,IF(F45-H45&lt;10,2,IF(F45&gt;H45,3,SE)))))</f>
        <v/>
      </c>
      <c r="D45" s="217" t="s">
        <v>134</v>
      </c>
      <c r="E45" s="218"/>
      <c r="F45" s="218"/>
      <c r="G45" s="218"/>
      <c r="H45" s="218"/>
      <c r="I45" s="218"/>
      <c r="J45" s="218"/>
      <c r="K45" s="218"/>
      <c r="L45" s="218"/>
      <c r="M45" s="218"/>
      <c r="N45" s="218"/>
      <c r="O45" s="218"/>
      <c r="P45" s="219"/>
      <c r="Q45" s="45" t="str">
        <f>IF(OR(H45="",F45=""),"",IF(H45=F45,1,IF(H45&lt;F45,0,IF(H45-F45&lt;10,2,IF(H45&gt;F45,3,SE)))))</f>
        <v/>
      </c>
      <c r="T45" s="46"/>
      <c r="U45" s="45"/>
      <c r="V45" s="45"/>
      <c r="W45" s="45"/>
      <c r="X45" s="45"/>
      <c r="Y45" s="45"/>
      <c r="Z45" s="45"/>
      <c r="AA45" s="45"/>
      <c r="AB45" s="45"/>
      <c r="AC45" s="45"/>
    </row>
    <row r="46" spans="3:31" ht="15.75" thickBot="1">
      <c r="C46" s="71" t="str">
        <f>IF(OR(F46="",H46=""),"",IF(F46=H46,1,IF(F46&lt;H46,0,IF(F46-H46&lt;10,2,IF(F46&gt;H46,3,SE)))))</f>
        <v/>
      </c>
      <c r="D46" s="220"/>
      <c r="E46" s="221"/>
      <c r="F46" s="221"/>
      <c r="G46" s="221"/>
      <c r="H46" s="221"/>
      <c r="I46" s="221"/>
      <c r="J46" s="221"/>
      <c r="K46" s="221"/>
      <c r="L46" s="221"/>
      <c r="M46" s="221"/>
      <c r="N46" s="221"/>
      <c r="O46" s="221"/>
      <c r="P46" s="222"/>
      <c r="Q46" s="45" t="str">
        <f>IF(OR(H46="",F46=""),"",IF(H46=F46,1,IF(H46&lt;F46,0,IF(H46-F46&lt;10,2,IF(H46&gt;F46,3,SE)))))</f>
        <v/>
      </c>
      <c r="T46" s="46"/>
      <c r="U46" s="45"/>
      <c r="V46" s="45"/>
      <c r="W46" s="45"/>
      <c r="X46" s="45"/>
      <c r="Y46" s="45"/>
      <c r="Z46" s="45"/>
      <c r="AA46" s="45"/>
      <c r="AB46" s="45"/>
      <c r="AC46" s="45"/>
    </row>
    <row r="47" spans="3:31">
      <c r="C47" s="71" t="str">
        <f>IF(OR(F47="",H47=""),"",IF(F47=H47,1,IF(F47&lt;H47,0,IF(F47-H47&lt;10,2,IF(F47&gt;H47,3,SE)))))</f>
        <v/>
      </c>
      <c r="Q47" s="45" t="str">
        <f>IF(OR(H47="",F47=""),"",IF(H47=F47,1,IF(H47&lt;F47,0,IF(H47-F47&lt;10,2,IF(H47&gt;F47,3,SE)))))</f>
        <v/>
      </c>
      <c r="T47" s="46"/>
      <c r="U47" s="45"/>
      <c r="V47" s="45"/>
      <c r="W47" s="45"/>
      <c r="X47" s="45"/>
      <c r="Y47" s="45"/>
      <c r="Z47" s="45"/>
      <c r="AA47" s="45"/>
      <c r="AB47" s="45"/>
      <c r="AC47" s="45"/>
    </row>
    <row r="48" spans="3:31">
      <c r="C48" s="71" t="str">
        <f>IF(OR(F48="",H48=""),"",IF(F48=H48,1,IF(F48&lt;H48,0,IF(F48-H48&lt;10,2,IF(F48&gt;H48,3,SE)))))</f>
        <v/>
      </c>
      <c r="D48" s="207" t="str">
        <f>V27</f>
        <v/>
      </c>
      <c r="E48" s="207"/>
      <c r="F48" s="98"/>
      <c r="G48" s="65" t="s">
        <v>17</v>
      </c>
      <c r="H48" s="98"/>
      <c r="I48" s="207" t="str">
        <f>V21</f>
        <v/>
      </c>
      <c r="J48" s="207"/>
      <c r="K48" s="207"/>
      <c r="L48" s="207"/>
      <c r="M48" s="207"/>
      <c r="N48" s="207"/>
      <c r="O48" s="207"/>
      <c r="P48" s="207"/>
      <c r="Q48" s="45" t="str">
        <f>IF(OR(H48="",F48=""),"",IF(H48=F48,1,IF(H48&lt;F48,0,IF(H48-F48&lt;10,2,IF(H48&gt;F48,3,SE)))))</f>
        <v/>
      </c>
      <c r="T48" s="46"/>
      <c r="U48" s="45"/>
      <c r="V48" s="45"/>
      <c r="W48" s="45"/>
      <c r="X48" s="45"/>
      <c r="Y48" s="45"/>
      <c r="Z48" s="45"/>
      <c r="AA48" s="45"/>
      <c r="AB48" s="45"/>
      <c r="AC48" s="45"/>
    </row>
    <row r="49" spans="3:29">
      <c r="C49" s="71" t="str">
        <f>IF(OR(F49="",H49=""),"",IF(F49=H49,1,IF(F49&lt;H49,0,IF(F49-H49&lt;10,2,IF(F49&gt;H49,3,SE)))))</f>
        <v/>
      </c>
      <c r="D49" s="207" t="str">
        <f>V26</f>
        <v/>
      </c>
      <c r="E49" s="207"/>
      <c r="F49" s="98"/>
      <c r="G49" s="65" t="s">
        <v>17</v>
      </c>
      <c r="H49" s="98"/>
      <c r="I49" s="207" t="str">
        <f>V20</f>
        <v/>
      </c>
      <c r="J49" s="207"/>
      <c r="K49" s="207"/>
      <c r="L49" s="207"/>
      <c r="M49" s="207"/>
      <c r="N49" s="207"/>
      <c r="O49" s="207"/>
      <c r="P49" s="207"/>
      <c r="Q49" s="45" t="str">
        <f>IF(OR(H49="",F49=""),"",IF(H49=F49,1,IF(H49&lt;F49,0,IF(H49-F49&lt;10,2,IF(H49&gt;F49,3,SE)))))</f>
        <v/>
      </c>
      <c r="T49" s="46"/>
      <c r="U49" s="45"/>
      <c r="V49" s="45"/>
      <c r="W49" s="45"/>
      <c r="X49" s="45"/>
      <c r="Y49" s="45"/>
      <c r="Z49" s="45"/>
      <c r="AA49" s="45"/>
      <c r="AB49" s="45"/>
      <c r="AC49" s="45"/>
    </row>
    <row r="50" spans="3:29">
      <c r="C50" s="71" t="str">
        <f>IF(OR(F50="",H50=""),"",IF(F50=H50,1,IF(F50&lt;H50,0,IF(F50-H50&lt;10,2,IF(F50&gt;H50,3,SE)))))</f>
        <v/>
      </c>
      <c r="D50" s="234" t="str">
        <f>V25</f>
        <v/>
      </c>
      <c r="E50" s="235"/>
      <c r="F50" s="98"/>
      <c r="G50" s="65" t="s">
        <v>17</v>
      </c>
      <c r="H50" s="98"/>
      <c r="I50" s="207" t="str">
        <f>V23</f>
        <v/>
      </c>
      <c r="J50" s="207"/>
      <c r="K50" s="207"/>
      <c r="L50" s="207"/>
      <c r="M50" s="207"/>
      <c r="N50" s="207"/>
      <c r="O50" s="207"/>
      <c r="P50" s="207"/>
      <c r="Q50" s="45" t="str">
        <f>IF(OR(H50="",F50=""),"",IF(H50=F50,1,IF(H50&lt;F50,0,IF(H50-F50&lt;10,2,IF(H50&gt;F50,3,SE)))))</f>
        <v/>
      </c>
      <c r="T50" s="46"/>
      <c r="U50" s="45"/>
      <c r="V50" s="45"/>
      <c r="W50" s="45"/>
      <c r="X50" s="45"/>
      <c r="Y50" s="45"/>
      <c r="Z50" s="45"/>
      <c r="AA50" s="45"/>
      <c r="AB50" s="45"/>
      <c r="AC50" s="45"/>
    </row>
    <row r="51" spans="3:29">
      <c r="C51" s="71" t="str">
        <f>IF(OR(F51="",H51=""),"",IF(F51=H51,1,IF(F51&lt;H51,0,IF(F51-H51&lt;10,2,IF(F51&gt;H51,3,SE)))))</f>
        <v/>
      </c>
      <c r="D51" s="234" t="str">
        <f>V24</f>
        <v/>
      </c>
      <c r="E51" s="235"/>
      <c r="F51" s="98"/>
      <c r="G51" s="65" t="s">
        <v>17</v>
      </c>
      <c r="H51" s="98"/>
      <c r="I51" s="207" t="str">
        <f>V22</f>
        <v/>
      </c>
      <c r="J51" s="207"/>
      <c r="K51" s="207"/>
      <c r="L51" s="207"/>
      <c r="M51" s="207"/>
      <c r="N51" s="207"/>
      <c r="O51" s="207"/>
      <c r="P51" s="207"/>
      <c r="Q51" s="45" t="str">
        <f>IF(OR(H51="",F51=""),"",IF(H51=F51,1,IF(H51&lt;F51,0,IF(H51-F51&lt;10,2,IF(H51&gt;F51,3,SE)))))</f>
        <v/>
      </c>
      <c r="T51" s="46"/>
      <c r="U51" s="45"/>
      <c r="V51" s="45"/>
      <c r="W51" s="45"/>
      <c r="X51" s="45"/>
      <c r="Y51" s="45"/>
      <c r="Z51" s="45"/>
      <c r="AA51" s="45"/>
      <c r="AB51" s="45"/>
      <c r="AC51" s="45"/>
    </row>
    <row r="52" spans="3:29" ht="15.75" thickBot="1">
      <c r="C52" s="71" t="str">
        <f>IF(OR(F52="",H52=""),"",IF(F52=H52,1,IF(F52&lt;H52,0,IF(F52-H52&lt;10,2,IF(F52&gt;H52,3,SE)))))</f>
        <v/>
      </c>
      <c r="Q52" s="45" t="str">
        <f>IF(OR(H52="",F52=""),"",IF(H52=F52,1,IF(H52&lt;F52,0,IF(H52-F52&lt;10,2,IF(H52&gt;F52,3,SE)))))</f>
        <v/>
      </c>
      <c r="T52" s="46"/>
      <c r="U52" s="45"/>
      <c r="V52" s="45"/>
      <c r="W52" s="45"/>
      <c r="X52" s="45"/>
      <c r="Y52" s="45"/>
      <c r="Z52" s="45"/>
      <c r="AA52" s="45"/>
      <c r="AB52" s="45"/>
      <c r="AC52" s="45"/>
    </row>
    <row r="53" spans="3:29">
      <c r="C53" s="71" t="str">
        <f>IF(OR(F53="",H53=""),"",IF(F53=H53,1,IF(F53&lt;H53,0,IF(F53-H53&lt;10,2,IF(F53&gt;H53,3,SE)))))</f>
        <v/>
      </c>
      <c r="D53" s="217" t="s">
        <v>136</v>
      </c>
      <c r="E53" s="218"/>
      <c r="F53" s="218"/>
      <c r="G53" s="218"/>
      <c r="H53" s="218"/>
      <c r="I53" s="218"/>
      <c r="J53" s="218"/>
      <c r="K53" s="218"/>
      <c r="L53" s="218"/>
      <c r="M53" s="218"/>
      <c r="N53" s="218"/>
      <c r="O53" s="218"/>
      <c r="P53" s="219"/>
      <c r="Q53" s="45" t="str">
        <f>IF(OR(H53="",F53=""),"",IF(H53=F53,1,IF(H53&lt;F53,0,IF(H53-F53&lt;10,2,IF(H53&gt;F53,3,SE)))))</f>
        <v/>
      </c>
      <c r="T53" s="46"/>
      <c r="U53" s="45"/>
      <c r="V53" s="45"/>
      <c r="W53" s="45"/>
      <c r="X53" s="45"/>
      <c r="Y53" s="45"/>
      <c r="Z53" s="45"/>
      <c r="AA53" s="45"/>
      <c r="AB53" s="45"/>
      <c r="AC53" s="45"/>
    </row>
    <row r="54" spans="3:29" ht="15.75" thickBot="1">
      <c r="C54" s="71" t="str">
        <f>IF(OR(F54="",H54=""),"",IF(F54=H54,1,IF(F54&lt;H54,0,IF(F54-H54&lt;10,2,IF(F54&gt;H54,3,SE)))))</f>
        <v/>
      </c>
      <c r="D54" s="220"/>
      <c r="E54" s="221"/>
      <c r="F54" s="221"/>
      <c r="G54" s="221"/>
      <c r="H54" s="221"/>
      <c r="I54" s="221"/>
      <c r="J54" s="221"/>
      <c r="K54" s="221"/>
      <c r="L54" s="221"/>
      <c r="M54" s="221"/>
      <c r="N54" s="221"/>
      <c r="O54" s="221"/>
      <c r="P54" s="222"/>
      <c r="Q54" s="45" t="str">
        <f>IF(OR(H54="",F54=""),"",IF(H54=F54,1,IF(H54&lt;F54,0,IF(H54-F54&lt;10,2,IF(H54&gt;F54,3,SE)))))</f>
        <v/>
      </c>
      <c r="T54" s="46"/>
      <c r="U54" s="45"/>
      <c r="V54" s="45"/>
      <c r="W54" s="45"/>
      <c r="X54" s="45"/>
      <c r="Y54" s="45"/>
      <c r="Z54" s="45"/>
      <c r="AA54" s="45"/>
      <c r="AB54" s="45"/>
      <c r="AC54" s="45"/>
    </row>
    <row r="55" spans="3:29">
      <c r="C55" s="71" t="str">
        <f>IF(OR(F55="",H55=""),"",IF(F55=H55,1,IF(F55&lt;H55,0,IF(F55-H55&lt;10,2,IF(F55&gt;H55,3,SE)))))</f>
        <v/>
      </c>
      <c r="Q55" s="45" t="str">
        <f>IF(OR(H55="",F55=""),"",IF(H55=F55,1,IF(H55&lt;F55,0,IF(H55-F55&lt;10,2,IF(H55&gt;F55,3,SE)))))</f>
        <v/>
      </c>
      <c r="T55" s="46"/>
      <c r="U55" s="45"/>
      <c r="V55" s="45"/>
      <c r="W55" s="45"/>
      <c r="X55" s="45"/>
      <c r="Y55" s="45"/>
      <c r="Z55" s="45"/>
      <c r="AA55" s="45"/>
      <c r="AB55" s="45"/>
      <c r="AC55" s="45"/>
    </row>
    <row r="56" spans="3:29">
      <c r="C56" s="71" t="str">
        <f>IF(OR(F56="",H56=""),"",IF(F56=H56,1,IF(F56&lt;H56,0,IF(F56-H56&lt;10,2,IF(F56&gt;H56,3,SE)))))</f>
        <v/>
      </c>
      <c r="D56" s="207" t="str">
        <f>V27</f>
        <v/>
      </c>
      <c r="E56" s="207"/>
      <c r="F56" s="98"/>
      <c r="G56" s="58" t="s">
        <v>17</v>
      </c>
      <c r="H56" s="98"/>
      <c r="I56" s="207" t="str">
        <f>V22</f>
        <v/>
      </c>
      <c r="J56" s="207"/>
      <c r="K56" s="207"/>
      <c r="L56" s="207"/>
      <c r="M56" s="207"/>
      <c r="N56" s="207"/>
      <c r="O56" s="207"/>
      <c r="P56" s="207"/>
      <c r="Q56" s="45" t="str">
        <f>IF(OR(H56="",F56=""),"",IF(H56=F56,1,IF(H56&lt;F56,0,IF(H56-F56&lt;10,2,IF(H56&gt;F56,3,SE)))))</f>
        <v/>
      </c>
      <c r="T56" s="46"/>
      <c r="U56" s="45"/>
      <c r="V56" s="45"/>
      <c r="W56" s="45"/>
      <c r="X56" s="45"/>
      <c r="Y56" s="45"/>
      <c r="Z56" s="45"/>
      <c r="AA56" s="45"/>
      <c r="AB56" s="45"/>
      <c r="AC56" s="45"/>
    </row>
    <row r="57" spans="3:29">
      <c r="C57" s="71" t="str">
        <f>IF(OR(F57="",H57=""),"",IF(F57=H57,1,IF(F57&lt;H57,0,IF(F57-H57&lt;10,2,IF(F57&gt;H57,3,SE)))))</f>
        <v/>
      </c>
      <c r="D57" s="207" t="str">
        <f>V26</f>
        <v/>
      </c>
      <c r="E57" s="207"/>
      <c r="F57" s="98"/>
      <c r="G57" s="58" t="s">
        <v>17</v>
      </c>
      <c r="H57" s="98"/>
      <c r="I57" s="207" t="str">
        <f>V23</f>
        <v/>
      </c>
      <c r="J57" s="207"/>
      <c r="K57" s="207"/>
      <c r="L57" s="207"/>
      <c r="M57" s="207"/>
      <c r="N57" s="207"/>
      <c r="O57" s="207"/>
      <c r="P57" s="207"/>
      <c r="Q57" s="45" t="str">
        <f>IF(OR(H57="",F57=""),"",IF(H57=F57,1,IF(H57&lt;F57,0,IF(H57-F57&lt;10,2,IF(H57&gt;F57,3,SE)))))</f>
        <v/>
      </c>
      <c r="T57" s="46"/>
      <c r="U57" s="45"/>
      <c r="V57" s="45"/>
      <c r="W57" s="45"/>
      <c r="X57" s="45"/>
      <c r="Y57" s="45"/>
      <c r="Z57" s="45"/>
      <c r="AA57" s="45"/>
      <c r="AB57" s="45"/>
      <c r="AC57" s="45"/>
    </row>
    <row r="58" spans="3:29">
      <c r="C58" s="71" t="str">
        <f>IF(OR(F58="",H58=""),"",IF(F58=H58,1,IF(F58&lt;H58,0,IF(F58-H58&lt;10,2,IF(F58&gt;H58,3,SE)))))</f>
        <v/>
      </c>
      <c r="D58" s="207" t="str">
        <f>V25</f>
        <v/>
      </c>
      <c r="E58" s="207"/>
      <c r="F58" s="98"/>
      <c r="G58" s="58" t="s">
        <v>17</v>
      </c>
      <c r="H58" s="98"/>
      <c r="I58" s="207" t="str">
        <f>V20</f>
        <v/>
      </c>
      <c r="J58" s="207"/>
      <c r="K58" s="207"/>
      <c r="L58" s="207"/>
      <c r="M58" s="207"/>
      <c r="N58" s="207"/>
      <c r="O58" s="207"/>
      <c r="P58" s="207"/>
      <c r="Q58" s="45" t="str">
        <f>IF(OR(H58="",F58=""),"",IF(H58=F58,1,IF(H58&lt;F58,0,IF(H58-F58&lt;10,2,IF(H58&gt;F58,3,SE)))))</f>
        <v/>
      </c>
      <c r="T58" s="46"/>
      <c r="U58" s="45"/>
      <c r="V58" s="45"/>
      <c r="W58" s="45"/>
      <c r="X58" s="45"/>
      <c r="Y58" s="45"/>
      <c r="Z58" s="45"/>
      <c r="AA58" s="45"/>
      <c r="AB58" s="45"/>
      <c r="AC58" s="45"/>
    </row>
    <row r="59" spans="3:29">
      <c r="C59" s="71" t="str">
        <f>IF(OR(F59="",H59=""),"",IF(F59=H59,1,IF(F59&lt;H59,0,IF(F59-H59&lt;10,2,IF(F59&gt;H59,3,SE)))))</f>
        <v/>
      </c>
      <c r="D59" s="207" t="str">
        <f>V24</f>
        <v/>
      </c>
      <c r="E59" s="207"/>
      <c r="F59" s="98"/>
      <c r="G59" s="58" t="s">
        <v>17</v>
      </c>
      <c r="H59" s="98"/>
      <c r="I59" s="207" t="str">
        <f>V21</f>
        <v/>
      </c>
      <c r="J59" s="207"/>
      <c r="K59" s="207"/>
      <c r="L59" s="207"/>
      <c r="M59" s="207"/>
      <c r="N59" s="207"/>
      <c r="O59" s="207"/>
      <c r="P59" s="207"/>
      <c r="Q59" s="45" t="str">
        <f>IF(OR(H59="",F59=""),"",IF(H59=F59,1,IF(H59&lt;F59,0,IF(H59-F59&lt;10,2,IF(H59&gt;F59,3,SE)))))</f>
        <v/>
      </c>
      <c r="U59" s="45"/>
      <c r="V59" s="45"/>
      <c r="W59" s="45"/>
      <c r="X59" s="45"/>
      <c r="Y59" s="45"/>
      <c r="Z59" s="45"/>
      <c r="AA59" s="45"/>
      <c r="AB59" s="45"/>
      <c r="AC59" s="45"/>
    </row>
    <row r="60" spans="3:29" ht="15.75" thickBot="1">
      <c r="C60" s="71" t="str">
        <f>IF(OR(F60="",H60=""),"",IF(F60=H60,1,IF(F60&lt;H60,0,IF(F60-H60&lt;10,2,IF(F60&gt;H60,3,SE)))))</f>
        <v/>
      </c>
      <c r="Q60" s="45" t="str">
        <f>IF(OR(H60="",F60=""),"",IF(H60=F60,1,IF(H60&lt;F60,0,IF(H60-F60&lt;10,2,IF(H60&gt;F60,3,SE)))))</f>
        <v/>
      </c>
      <c r="U60" s="45"/>
      <c r="V60" s="45"/>
      <c r="W60" s="45"/>
      <c r="X60" s="45"/>
      <c r="Y60" s="45"/>
      <c r="Z60" s="45"/>
      <c r="AA60" s="45"/>
      <c r="AB60" s="45"/>
      <c r="AC60" s="45"/>
    </row>
    <row r="61" spans="3:29">
      <c r="C61" s="71" t="str">
        <f>IF(OR(F61="",H61=""),"",IF(F61=H61,1,IF(F61&lt;H61,0,IF(F61-H61&lt;10,2,IF(F61&gt;H61,3,SE)))))</f>
        <v/>
      </c>
      <c r="D61" s="217" t="s">
        <v>137</v>
      </c>
      <c r="E61" s="218"/>
      <c r="F61" s="218"/>
      <c r="G61" s="218"/>
      <c r="H61" s="218"/>
      <c r="I61" s="218"/>
      <c r="J61" s="218"/>
      <c r="K61" s="218"/>
      <c r="L61" s="218"/>
      <c r="M61" s="218"/>
      <c r="N61" s="218"/>
      <c r="O61" s="218"/>
      <c r="P61" s="219"/>
      <c r="Q61" s="45" t="str">
        <f>IF(OR(H61="",F61=""),"",IF(H61=F61,1,IF(H61&lt;F61,0,IF(H61-F61&lt;10,2,IF(H61&gt;F61,3,SE)))))</f>
        <v/>
      </c>
      <c r="U61" s="45"/>
      <c r="V61" s="45"/>
      <c r="W61" s="45"/>
      <c r="X61" s="45"/>
      <c r="Y61" s="45"/>
      <c r="Z61" s="45"/>
      <c r="AA61" s="45"/>
      <c r="AB61" s="45"/>
      <c r="AC61" s="45"/>
    </row>
    <row r="62" spans="3:29" ht="15.75" thickBot="1">
      <c r="C62" s="71" t="str">
        <f>IF(OR(F62="",H62=""),"",IF(F62=H62,1,IF(F62&lt;H62,0,IF(F62-H62&lt;10,2,IF(F62&gt;H62,3,SE)))))</f>
        <v/>
      </c>
      <c r="D62" s="220"/>
      <c r="E62" s="221"/>
      <c r="F62" s="221"/>
      <c r="G62" s="221"/>
      <c r="H62" s="221"/>
      <c r="I62" s="221"/>
      <c r="J62" s="221"/>
      <c r="K62" s="221"/>
      <c r="L62" s="221"/>
      <c r="M62" s="221"/>
      <c r="N62" s="221"/>
      <c r="O62" s="221"/>
      <c r="P62" s="222"/>
      <c r="Q62" s="45" t="str">
        <f>IF(OR(H62="",F62=""),"",IF(H62=F62,1,IF(H62&lt;F62,0,IF(H62-F62&lt;10,2,IF(H62&gt;F62,3,SE)))))</f>
        <v/>
      </c>
      <c r="U62" s="45"/>
      <c r="V62" s="45"/>
      <c r="W62" s="45"/>
      <c r="X62" s="45"/>
      <c r="Y62" s="45"/>
      <c r="Z62" s="45"/>
      <c r="AA62" s="45"/>
      <c r="AB62" s="45"/>
      <c r="AC62" s="45"/>
    </row>
    <row r="63" spans="3:29">
      <c r="C63" s="71" t="str">
        <f>IF(OR(F63="",H63=""),"",IF(F63=H63,1,IF(F63&lt;H63,0,IF(F63-H63&lt;10,2,IF(F63&gt;H63,3,SE)))))</f>
        <v/>
      </c>
      <c r="Q63" s="45" t="str">
        <f>IF(OR(H63="",F63=""),"",IF(H63=F63,1,IF(H63&lt;F63,0,IF(H63-F63&lt;10,2,IF(H63&gt;F63,3,SE)))))</f>
        <v/>
      </c>
      <c r="U63" s="45"/>
      <c r="V63" s="45"/>
      <c r="W63" s="45"/>
      <c r="X63" s="45"/>
      <c r="Y63" s="45"/>
      <c r="Z63" s="45"/>
      <c r="AA63" s="45"/>
      <c r="AB63" s="45"/>
      <c r="AC63" s="45"/>
    </row>
    <row r="64" spans="3:29">
      <c r="C64" s="71" t="str">
        <f>IF(OR(F64="",H64=""),"",IF(F64=H64,1,IF(F64&lt;H64,0,IF(F64-H64&lt;10,2,IF(F64&gt;H64,3,SE)))))</f>
        <v/>
      </c>
      <c r="D64" s="207" t="str">
        <f>V27</f>
        <v/>
      </c>
      <c r="E64" s="207"/>
      <c r="F64" s="98"/>
      <c r="G64" s="58" t="s">
        <v>17</v>
      </c>
      <c r="H64" s="98"/>
      <c r="I64" s="207" t="str">
        <f>V24</f>
        <v/>
      </c>
      <c r="J64" s="207"/>
      <c r="K64" s="207"/>
      <c r="L64" s="207"/>
      <c r="M64" s="207"/>
      <c r="N64" s="207"/>
      <c r="O64" s="207"/>
      <c r="P64" s="207"/>
      <c r="Q64" s="45" t="str">
        <f>IF(OR(H64="",F64=""),"",IF(H64=F64,1,IF(H64&lt;F64,0,IF(H64-F64&lt;10,2,IF(H64&gt;F64,3,SE)))))</f>
        <v/>
      </c>
      <c r="U64" s="45"/>
      <c r="V64" s="45"/>
      <c r="W64" s="45"/>
      <c r="X64" s="45"/>
      <c r="Y64" s="45"/>
      <c r="Z64" s="45"/>
      <c r="AA64" s="45"/>
      <c r="AB64" s="45"/>
      <c r="AC64" s="45"/>
    </row>
    <row r="65" spans="3:29">
      <c r="C65" s="71" t="str">
        <f>IF(OR(F65="",H65=""),"",IF(F65=H65,1,IF(F65&lt;H65,0,IF(F65-H65&lt;10,2,IF(F65&gt;H65,3,SE)))))</f>
        <v/>
      </c>
      <c r="D65" s="207" t="str">
        <f>V26</f>
        <v/>
      </c>
      <c r="E65" s="207"/>
      <c r="F65" s="98"/>
      <c r="G65" s="58" t="s">
        <v>17</v>
      </c>
      <c r="H65" s="98"/>
      <c r="I65" s="207" t="str">
        <f>V25</f>
        <v/>
      </c>
      <c r="J65" s="207"/>
      <c r="K65" s="207"/>
      <c r="L65" s="207"/>
      <c r="M65" s="207"/>
      <c r="N65" s="207"/>
      <c r="O65" s="207"/>
      <c r="P65" s="207"/>
      <c r="Q65" s="45" t="str">
        <f>IF(OR(H65="",F65=""),"",IF(H65=F65,1,IF(H65&lt;F65,0,IF(H65-F65&lt;10,2,IF(H65&gt;F65,3,SE)))))</f>
        <v/>
      </c>
      <c r="U65" s="45"/>
      <c r="V65" s="45"/>
      <c r="W65" s="45"/>
      <c r="X65" s="45"/>
      <c r="Y65" s="45"/>
      <c r="Z65" s="45"/>
      <c r="AA65" s="45"/>
      <c r="AB65" s="45"/>
      <c r="AC65" s="45"/>
    </row>
    <row r="66" spans="3:29">
      <c r="C66" s="71" t="str">
        <f>IF(OR(F66="",H66=""),"",IF(F66=H66,1,IF(F66&lt;H66,0,IF(F66-H66&lt;10,2,IF(F66&gt;H66,3,SE)))))</f>
        <v/>
      </c>
      <c r="D66" s="207" t="str">
        <f>V23</f>
        <v/>
      </c>
      <c r="E66" s="207"/>
      <c r="F66" s="98"/>
      <c r="G66" s="58" t="s">
        <v>17</v>
      </c>
      <c r="H66" s="98"/>
      <c r="I66" s="207" t="str">
        <f>V20</f>
        <v/>
      </c>
      <c r="J66" s="207"/>
      <c r="K66" s="207"/>
      <c r="L66" s="207"/>
      <c r="M66" s="207"/>
      <c r="N66" s="207"/>
      <c r="O66" s="207"/>
      <c r="P66" s="207"/>
      <c r="Q66" s="45" t="str">
        <f>IF(OR(H66="",F66=""),"",IF(H66=F66,1,IF(H66&lt;F66,0,IF(H66-F66&lt;10,2,IF(H66&gt;F66,3,SE)))))</f>
        <v/>
      </c>
      <c r="U66" s="45"/>
      <c r="V66" s="45"/>
      <c r="W66" s="45"/>
      <c r="X66" s="45"/>
      <c r="Y66" s="45"/>
      <c r="Z66" s="45"/>
      <c r="AA66" s="45"/>
      <c r="AB66" s="45"/>
      <c r="AC66" s="45"/>
    </row>
    <row r="67" spans="3:29">
      <c r="C67" s="71" t="str">
        <f>IF(OR(F67="",H67=""),"",IF(F67=H67,1,IF(F67&lt;H67,0,IF(F67-H67&lt;10,2,IF(F67&gt;H67,3,SE)))))</f>
        <v/>
      </c>
      <c r="D67" s="207" t="str">
        <f>V22</f>
        <v/>
      </c>
      <c r="E67" s="207"/>
      <c r="F67" s="98"/>
      <c r="G67" s="58" t="s">
        <v>17</v>
      </c>
      <c r="H67" s="98"/>
      <c r="I67" s="207" t="str">
        <f>V21</f>
        <v/>
      </c>
      <c r="J67" s="207"/>
      <c r="K67" s="207"/>
      <c r="L67" s="207"/>
      <c r="M67" s="207"/>
      <c r="N67" s="207"/>
      <c r="O67" s="207"/>
      <c r="P67" s="207"/>
      <c r="Q67" s="45" t="str">
        <f>IF(OR(H67="",F67=""),"",IF(H67=F67,1,IF(H67&lt;F67,0,IF(H67-F67&lt;10,2,IF(H67&gt;F67,3,SE)))))</f>
        <v/>
      </c>
      <c r="U67" s="45"/>
      <c r="V67" s="45"/>
      <c r="W67" s="45"/>
      <c r="X67" s="45"/>
      <c r="Y67" s="45"/>
      <c r="Z67" s="45"/>
      <c r="AA67" s="45"/>
      <c r="AB67" s="45"/>
      <c r="AC67" s="45"/>
    </row>
    <row r="68" spans="3:29" ht="15.75" thickBot="1">
      <c r="C68" s="71" t="str">
        <f>IF(OR(F68="",H68=""),"",IF(F68=H68,1,IF(F68&lt;H68,0,IF(F68-H68&lt;10,2,IF(F68&gt;H68,3,SE)))))</f>
        <v/>
      </c>
      <c r="Q68" s="45" t="str">
        <f>IF(OR(H68="",F68=""),"",IF(H68=F68,1,IF(H68&lt;F68,0,IF(H68-F68&lt;10,2,IF(H68&gt;F68,3,SE)))))</f>
        <v/>
      </c>
      <c r="U68" s="45"/>
      <c r="V68" s="45"/>
      <c r="W68" s="45"/>
      <c r="X68" s="45"/>
      <c r="Y68" s="45"/>
      <c r="Z68" s="45"/>
      <c r="AA68" s="45"/>
      <c r="AB68" s="45"/>
      <c r="AC68" s="45"/>
    </row>
    <row r="69" spans="3:29">
      <c r="C69" s="71" t="str">
        <f>IF(OR(F69="",H69=""),"",IF(F69=H69,1,IF(F69&lt;H69,0,IF(F69-H69&lt;10,2,IF(F69&gt;H69,3,SE)))))</f>
        <v/>
      </c>
      <c r="D69" s="217" t="s">
        <v>138</v>
      </c>
      <c r="E69" s="218"/>
      <c r="F69" s="218"/>
      <c r="G69" s="218"/>
      <c r="H69" s="218"/>
      <c r="I69" s="218"/>
      <c r="J69" s="218"/>
      <c r="K69" s="218"/>
      <c r="L69" s="218"/>
      <c r="M69" s="218"/>
      <c r="N69" s="218"/>
      <c r="O69" s="218"/>
      <c r="P69" s="219"/>
      <c r="Q69" s="45" t="str">
        <f>IF(OR(H69="",F69=""),"",IF(H69=F69,1,IF(H69&lt;F69,0,IF(H69-F69&lt;10,2,IF(H69&gt;F69,3,SE)))))</f>
        <v/>
      </c>
      <c r="U69" s="45"/>
      <c r="V69" s="45"/>
      <c r="W69" s="45"/>
      <c r="X69" s="45"/>
      <c r="Y69" s="45"/>
      <c r="Z69" s="45"/>
      <c r="AA69" s="45"/>
      <c r="AB69" s="45"/>
      <c r="AC69" s="45"/>
    </row>
    <row r="70" spans="3:29" ht="15.75" thickBot="1">
      <c r="C70" s="71" t="str">
        <f>IF(OR(F70="",H70=""),"",IF(F70=H70,1,IF(F70&lt;H70,0,IF(F70-H70&lt;10,2,IF(F70&gt;H70,3,SE)))))</f>
        <v/>
      </c>
      <c r="D70" s="220"/>
      <c r="E70" s="221"/>
      <c r="F70" s="221"/>
      <c r="G70" s="221"/>
      <c r="H70" s="221"/>
      <c r="I70" s="221"/>
      <c r="J70" s="221"/>
      <c r="K70" s="221"/>
      <c r="L70" s="221"/>
      <c r="M70" s="221"/>
      <c r="N70" s="221"/>
      <c r="O70" s="221"/>
      <c r="P70" s="222"/>
      <c r="Q70" s="45" t="str">
        <f>IF(OR(H70="",F70=""),"",IF(H70=F70,1,IF(H70&lt;F70,0,IF(H70-F70&lt;10,2,IF(H70&gt;F70,3,SE)))))</f>
        <v/>
      </c>
      <c r="U70" s="45"/>
      <c r="V70" s="45"/>
      <c r="W70" s="45"/>
      <c r="X70" s="45"/>
      <c r="Y70" s="45"/>
      <c r="Z70" s="45"/>
      <c r="AA70" s="45"/>
      <c r="AB70" s="45"/>
      <c r="AC70" s="45"/>
    </row>
    <row r="71" spans="3:29">
      <c r="C71" s="71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U71" s="45"/>
      <c r="V71" s="45"/>
      <c r="W71" s="45"/>
      <c r="X71" s="45"/>
      <c r="Y71" s="45"/>
      <c r="Z71" s="45"/>
      <c r="AA71" s="45"/>
      <c r="AB71" s="45"/>
      <c r="AC71" s="45"/>
    </row>
    <row r="72" spans="3:29">
      <c r="C72" s="71" t="str">
        <f>IF(OR(F72="",H72=""),"",IF(F72=H72,1,IF(F72&lt;H72,0,IF(F72-H72&lt;10,2,IF(F72&gt;H72,3,SE)))))</f>
        <v/>
      </c>
      <c r="D72" s="207" t="str">
        <f>V27</f>
        <v/>
      </c>
      <c r="E72" s="207"/>
      <c r="F72" s="98"/>
      <c r="G72" s="58" t="s">
        <v>17</v>
      </c>
      <c r="H72" s="98"/>
      <c r="I72" s="207" t="str">
        <f>V25</f>
        <v/>
      </c>
      <c r="J72" s="207"/>
      <c r="K72" s="207"/>
      <c r="L72" s="207"/>
      <c r="M72" s="207"/>
      <c r="N72" s="207"/>
      <c r="O72" s="207"/>
      <c r="P72" s="207"/>
      <c r="Q72" s="45" t="str">
        <f>IF(OR(H72="",F72=""),"",IF(H72=F72,1,IF(H72&lt;F72,0,IF(H72-F72&lt;10,2,IF(H72&gt;F72,3,SE)))))</f>
        <v/>
      </c>
      <c r="U72" s="45"/>
      <c r="V72" s="45"/>
      <c r="W72" s="45"/>
      <c r="X72" s="45"/>
      <c r="Y72" s="45"/>
      <c r="Z72" s="45"/>
      <c r="AA72" s="45"/>
      <c r="AB72" s="45"/>
      <c r="AC72" s="45"/>
    </row>
    <row r="73" spans="3:29">
      <c r="C73" s="71" t="str">
        <f>IF(OR(F73="",H73=""),"",IF(F73=H73,1,IF(F73&lt;H73,0,IF(F73-H73&lt;10,2,IF(F73&gt;H73,3,SE)))))</f>
        <v/>
      </c>
      <c r="D73" s="207" t="str">
        <f>V26</f>
        <v/>
      </c>
      <c r="E73" s="207"/>
      <c r="F73" s="98"/>
      <c r="G73" s="58" t="s">
        <v>17</v>
      </c>
      <c r="H73" s="98"/>
      <c r="I73" s="207" t="str">
        <f>V24</f>
        <v/>
      </c>
      <c r="J73" s="207"/>
      <c r="K73" s="207"/>
      <c r="L73" s="207"/>
      <c r="M73" s="207"/>
      <c r="N73" s="207"/>
      <c r="O73" s="207"/>
      <c r="P73" s="207"/>
      <c r="Q73" s="45" t="str">
        <f>IF(OR(H73="",F73=""),"",IF(H73=F73,1,IF(H73&lt;F73,0,IF(H73-F73&lt;10,2,IF(H73&gt;F73,3,SE)))))</f>
        <v/>
      </c>
      <c r="U73" s="45"/>
      <c r="V73" s="45"/>
      <c r="W73" s="45"/>
      <c r="X73" s="45"/>
      <c r="Y73" s="45"/>
      <c r="Z73" s="45"/>
      <c r="AA73" s="45"/>
      <c r="AB73" s="45"/>
      <c r="AC73" s="45"/>
    </row>
    <row r="74" spans="3:29">
      <c r="C74" s="71" t="str">
        <f>IF(OR(F74="",H74=""),"",IF(F74=H74,1,IF(F74&lt;H74,0,IF(F74-H74&lt;10,2,IF(F74&gt;H74,3,SE)))))</f>
        <v/>
      </c>
      <c r="D74" s="207" t="str">
        <f>V23</f>
        <v/>
      </c>
      <c r="E74" s="207"/>
      <c r="F74" s="98"/>
      <c r="G74" s="58" t="s">
        <v>17</v>
      </c>
      <c r="H74" s="98"/>
      <c r="I74" s="207" t="str">
        <f>V21</f>
        <v/>
      </c>
      <c r="J74" s="207"/>
      <c r="K74" s="207"/>
      <c r="L74" s="207"/>
      <c r="M74" s="207"/>
      <c r="N74" s="207"/>
      <c r="O74" s="207"/>
      <c r="P74" s="207"/>
      <c r="Q74" s="45" t="str">
        <f>IF(OR(H74="",F74=""),"",IF(H74=F74,1,IF(H74&lt;F74,0,IF(H74-F74&lt;10,2,IF(H74&gt;F74,3,SE)))))</f>
        <v/>
      </c>
      <c r="U74" s="45"/>
      <c r="V74" s="45"/>
      <c r="W74" s="45"/>
      <c r="X74" s="45"/>
      <c r="Y74" s="45"/>
      <c r="Z74" s="45"/>
      <c r="AA74" s="45"/>
      <c r="AB74" s="45"/>
      <c r="AC74" s="45"/>
    </row>
    <row r="75" spans="3:29">
      <c r="C75" s="71" t="str">
        <f>IF(OR(F75="",H75=""),"",IF(F75=H75,1,IF(F75&lt;H75,0,IF(F75-H75&lt;10,2,IF(F75&gt;H75,3,SE)))))</f>
        <v/>
      </c>
      <c r="D75" s="207" t="str">
        <f>V22</f>
        <v/>
      </c>
      <c r="E75" s="207"/>
      <c r="F75" s="98"/>
      <c r="G75" s="58" t="s">
        <v>17</v>
      </c>
      <c r="H75" s="98"/>
      <c r="I75" s="207" t="str">
        <f>V20</f>
        <v/>
      </c>
      <c r="J75" s="207"/>
      <c r="K75" s="207"/>
      <c r="L75" s="207"/>
      <c r="M75" s="207"/>
      <c r="N75" s="207"/>
      <c r="O75" s="207"/>
      <c r="P75" s="207"/>
      <c r="Q75" s="45" t="str">
        <f>IF(OR(H75="",F75=""),"",IF(H75=F75,1,IF(H75&lt;F75,0,IF(H75-F75&lt;10,2,IF(H75&gt;F75,3,SE)))))</f>
        <v/>
      </c>
      <c r="U75" s="45"/>
      <c r="V75" s="45"/>
      <c r="W75" s="45"/>
      <c r="X75" s="45"/>
      <c r="Y75" s="45"/>
      <c r="Z75" s="45"/>
      <c r="AA75" s="45"/>
      <c r="AB75" s="45"/>
      <c r="AC75" s="45"/>
    </row>
    <row r="76" spans="3:29" ht="15.75" thickBot="1">
      <c r="C76" s="71" t="str">
        <f>IF(OR(F76="",H76=""),"",IF(F76=H76,1,IF(F76&lt;H76,0,IF(F76-H76&lt;10,2,IF(F76&gt;H76,3,SE)))))</f>
        <v/>
      </c>
      <c r="Q76" s="45" t="str">
        <f>IF(OR(H76="",F76=""),"",IF(H76=F76,1,IF(H76&lt;F76,0,IF(H76-F76&lt;10,2,IF(H76&gt;F76,3,SE)))))</f>
        <v/>
      </c>
      <c r="U76" s="45"/>
      <c r="V76" s="45"/>
      <c r="W76" s="45"/>
      <c r="X76" s="45"/>
      <c r="Y76" s="45"/>
      <c r="Z76" s="45"/>
      <c r="AA76" s="45"/>
      <c r="AB76" s="45"/>
      <c r="AC76" s="45"/>
    </row>
    <row r="77" spans="3:29">
      <c r="C77" s="71" t="str">
        <f>IF(OR(F77="",H77=""),"",IF(F77=H77,1,IF(F77&lt;H77,0,IF(F77-H77&lt;10,2,IF(F77&gt;H77,3,SE)))))</f>
        <v/>
      </c>
      <c r="D77" s="217" t="s">
        <v>139</v>
      </c>
      <c r="E77" s="218"/>
      <c r="F77" s="218"/>
      <c r="G77" s="218"/>
      <c r="H77" s="218"/>
      <c r="I77" s="218"/>
      <c r="J77" s="218"/>
      <c r="K77" s="218"/>
      <c r="L77" s="218"/>
      <c r="M77" s="218"/>
      <c r="N77" s="218"/>
      <c r="O77" s="218"/>
      <c r="P77" s="219"/>
      <c r="Q77" s="45" t="str">
        <f>IF(OR(H77="",F77=""),"",IF(H77=F77,1,IF(H77&lt;F77,0,IF(H77-F77&lt;10,2,IF(H77&gt;F77,3,SE)))))</f>
        <v/>
      </c>
      <c r="U77" s="45"/>
      <c r="V77" s="45"/>
      <c r="W77" s="45"/>
      <c r="X77" s="45"/>
      <c r="Y77" s="45"/>
      <c r="Z77" s="45"/>
      <c r="AA77" s="45"/>
      <c r="AB77" s="45"/>
      <c r="AC77" s="45"/>
    </row>
    <row r="78" spans="3:29" ht="15.75" thickBot="1">
      <c r="C78" s="71" t="str">
        <f>IF(OR(F78="",H78=""),"",IF(F78=H78,1,IF(F78&lt;H78,0,IF(F78-H78&lt;10,2,IF(F78&gt;H78,3,SE)))))</f>
        <v/>
      </c>
      <c r="D78" s="220"/>
      <c r="E78" s="221"/>
      <c r="F78" s="221"/>
      <c r="G78" s="221"/>
      <c r="H78" s="221"/>
      <c r="I78" s="221"/>
      <c r="J78" s="221"/>
      <c r="K78" s="221"/>
      <c r="L78" s="221"/>
      <c r="M78" s="221"/>
      <c r="N78" s="221"/>
      <c r="O78" s="221"/>
      <c r="P78" s="222"/>
      <c r="Q78" s="45" t="str">
        <f>IF(OR(H78="",F78=""),"",IF(H78=F78,1,IF(H78&lt;F78,0,IF(H78-F78&lt;10,2,IF(H78&gt;F78,3,SE)))))</f>
        <v/>
      </c>
      <c r="U78" s="45"/>
      <c r="V78" s="45"/>
      <c r="W78" s="45"/>
      <c r="X78" s="45"/>
      <c r="Y78" s="45"/>
      <c r="Z78" s="45"/>
      <c r="AA78" s="45"/>
      <c r="AB78" s="45"/>
      <c r="AC78" s="45"/>
    </row>
    <row r="79" spans="3:29">
      <c r="C79" s="71" t="str">
        <f>IF(OR(F79="",H79=""),"",IF(F79=H79,1,IF(F79&lt;H79,0,IF(F79-H79&lt;10,2,IF(F79&gt;H79,3,SE)))))</f>
        <v/>
      </c>
      <c r="Q79" s="45" t="str">
        <f>IF(OR(H79="",F79=""),"",IF(H79=F79,1,IF(H79&lt;F79,0,IF(H79-F79&lt;10,2,IF(H79&gt;F79,3,SE)))))</f>
        <v/>
      </c>
      <c r="U79" s="45"/>
      <c r="V79" s="45"/>
      <c r="W79" s="45"/>
      <c r="X79" s="45"/>
      <c r="Y79" s="45"/>
      <c r="Z79" s="45"/>
      <c r="AA79" s="45"/>
      <c r="AB79" s="45"/>
      <c r="AC79" s="45"/>
    </row>
    <row r="80" spans="3:29">
      <c r="C80" s="71" t="str">
        <f>IF(OR(F80="",H80=""),"",IF(F80=H80,1,IF(F80&lt;H80,0,IF(F80-H80&lt;10,2,IF(F80&gt;H80,3,SE)))))</f>
        <v/>
      </c>
      <c r="D80" s="207" t="str">
        <f>V27</f>
        <v/>
      </c>
      <c r="E80" s="207"/>
      <c r="F80" s="98"/>
      <c r="G80" s="97" t="s">
        <v>17</v>
      </c>
      <c r="H80" s="98"/>
      <c r="I80" s="207" t="str">
        <f>V26</f>
        <v/>
      </c>
      <c r="J80" s="207"/>
      <c r="K80" s="207"/>
      <c r="L80" s="207"/>
      <c r="M80" s="207"/>
      <c r="N80" s="207"/>
      <c r="O80" s="207"/>
      <c r="P80" s="207"/>
      <c r="Q80" s="45" t="str">
        <f>IF(OR(H80="",F80=""),"",IF(H80=F80,1,IF(H80&lt;F80,0,IF(H80-F80&lt;10,2,IF(H80&gt;F80,3,SE)))))</f>
        <v/>
      </c>
      <c r="U80" s="45"/>
      <c r="V80" s="45"/>
      <c r="W80" s="45"/>
      <c r="X80" s="45"/>
      <c r="Y80" s="45"/>
      <c r="Z80" s="45"/>
      <c r="AA80" s="45"/>
      <c r="AB80" s="45"/>
      <c r="AC80" s="45"/>
    </row>
    <row r="81" spans="3:32">
      <c r="C81" s="71" t="str">
        <f>IF(OR(F81="",H81=""),"",IF(F81=H81,1,IF(F81&lt;H81,0,IF(F81-H81&lt;10,2,IF(F81&gt;H81,3,SE)))))</f>
        <v/>
      </c>
      <c r="D81" s="207" t="str">
        <f>V25</f>
        <v/>
      </c>
      <c r="E81" s="207"/>
      <c r="F81" s="98"/>
      <c r="G81" s="58" t="s">
        <v>17</v>
      </c>
      <c r="H81" s="98"/>
      <c r="I81" s="207" t="str">
        <f>V24</f>
        <v/>
      </c>
      <c r="J81" s="207"/>
      <c r="K81" s="207"/>
      <c r="L81" s="207"/>
      <c r="M81" s="207"/>
      <c r="N81" s="207"/>
      <c r="O81" s="207"/>
      <c r="P81" s="207"/>
      <c r="Q81" s="45" t="str">
        <f>IF(OR(H81="",F81=""),"",IF(H81=F81,1,IF(H81&lt;F81,0,IF(H81-F81&lt;10,2,IF(H81&gt;F81,3,SE)))))</f>
        <v/>
      </c>
      <c r="U81" s="45"/>
      <c r="V81" s="45"/>
      <c r="W81" s="45"/>
      <c r="X81" s="45"/>
      <c r="Y81" s="45"/>
      <c r="Z81" s="45"/>
      <c r="AA81" s="45"/>
      <c r="AB81" s="45"/>
      <c r="AC81" s="45"/>
    </row>
    <row r="82" spans="3:32">
      <c r="C82" s="71" t="str">
        <f>IF(OR(F82="",H82=""),"",IF(F82=H82,1,IF(F82&lt;H82,0,IF(F82-H82&lt;10,2,IF(F82&gt;H82,3,SE)))))</f>
        <v/>
      </c>
      <c r="D82" s="207" t="str">
        <f>V23</f>
        <v/>
      </c>
      <c r="E82" s="207"/>
      <c r="F82" s="98"/>
      <c r="G82" s="58" t="s">
        <v>17</v>
      </c>
      <c r="H82" s="98"/>
      <c r="I82" s="207" t="str">
        <f>V22</f>
        <v/>
      </c>
      <c r="J82" s="207"/>
      <c r="K82" s="207"/>
      <c r="L82" s="207"/>
      <c r="M82" s="207"/>
      <c r="N82" s="207"/>
      <c r="O82" s="207"/>
      <c r="P82" s="207"/>
      <c r="Q82" s="45" t="str">
        <f>IF(OR(H82="",F82=""),"",IF(H82=F82,1,IF(H82&lt;F82,0,IF(H82-F82&lt;10,2,IF(H82&gt;F82,3,SE)))))</f>
        <v/>
      </c>
      <c r="U82" s="45"/>
      <c r="V82" s="45"/>
      <c r="W82" s="45"/>
      <c r="X82" s="45"/>
      <c r="Y82" s="45"/>
      <c r="Z82" s="45"/>
      <c r="AA82" s="45"/>
      <c r="AB82" s="45"/>
      <c r="AC82" s="45"/>
    </row>
    <row r="83" spans="3:32">
      <c r="C83" s="71" t="str">
        <f>IF(OR(F83="",H83=""),"",IF(F83=H83,1,IF(F83&lt;H83,0,IF(F83-H83&lt;10,2,IF(F83&gt;H83,3,SE)))))</f>
        <v/>
      </c>
      <c r="D83" s="207" t="str">
        <f>V21</f>
        <v/>
      </c>
      <c r="E83" s="207"/>
      <c r="F83" s="98"/>
      <c r="G83" s="58" t="s">
        <v>17</v>
      </c>
      <c r="H83" s="98"/>
      <c r="I83" s="207" t="str">
        <f>V20</f>
        <v/>
      </c>
      <c r="J83" s="207"/>
      <c r="K83" s="207"/>
      <c r="L83" s="207"/>
      <c r="M83" s="207"/>
      <c r="N83" s="207"/>
      <c r="O83" s="207"/>
      <c r="P83" s="207"/>
      <c r="Q83" s="45" t="str">
        <f>IF(OR(H83="",F83=""),"",IF(H83=F83,1,IF(H83&lt;F83,0,IF(H83-F83&lt;10,2,IF(H83&gt;F83,3,SE)))))</f>
        <v/>
      </c>
      <c r="U83" s="45"/>
      <c r="V83" s="45"/>
      <c r="W83" s="45"/>
      <c r="X83" s="45"/>
      <c r="Y83" s="45"/>
      <c r="Z83" s="45"/>
      <c r="AA83" s="45"/>
      <c r="AB83" s="45"/>
      <c r="AC83" s="45"/>
    </row>
    <row r="84" spans="3:32">
      <c r="C84" s="71" t="str">
        <f>IF(OR(F84="",H84=""),"",IF(F84=H84,1,IF(F84&lt;H84,0,IF(F84-H84&lt;10,2,IF(F84&gt;H84,3,SE)))))</f>
        <v/>
      </c>
      <c r="Q84" s="45" t="str">
        <f>IF(OR(H84="",F84=""),"",IF(H84=F84,1,IF(H84&lt;F84,0,IF(H84-F84&lt;10,2,IF(H84&gt;F84,3,SE)))))</f>
        <v/>
      </c>
      <c r="U84" s="45"/>
      <c r="V84" s="45"/>
      <c r="W84" s="45"/>
      <c r="X84" s="45"/>
      <c r="Y84" s="45"/>
      <c r="Z84" s="45"/>
      <c r="AA84" s="45"/>
      <c r="AB84" s="45"/>
      <c r="AC84" s="45"/>
    </row>
    <row r="85" spans="3:32">
      <c r="C85" s="71" t="str">
        <f>IF(OR(F85="",H85=""),"",IF(F85=H85,1,IF(F85&lt;H85,0,IF(F85-H85&lt;10,2,IF(F85&gt;H85,3,SE)))))</f>
        <v/>
      </c>
      <c r="D85" s="81"/>
      <c r="E85" s="81"/>
      <c r="F85" s="82"/>
      <c r="G85" s="81"/>
      <c r="H85" s="82"/>
      <c r="I85" s="81"/>
      <c r="J85" s="81"/>
      <c r="K85" s="81"/>
      <c r="L85" s="81"/>
      <c r="M85" s="81"/>
      <c r="N85" s="81"/>
      <c r="O85" s="81"/>
      <c r="P85" s="81"/>
      <c r="Q85" s="45" t="str">
        <f>IF(OR(H85="",F85=""),"",IF(H85=F85,1,IF(H85&lt;F85,0,IF(H85-F85&lt;10,2,IF(H85&gt;F85,3,SE)))))</f>
        <v/>
      </c>
      <c r="T85" s="83"/>
      <c r="U85" s="71"/>
      <c r="V85" s="71"/>
      <c r="W85" s="71"/>
      <c r="X85" s="71"/>
      <c r="Y85" s="71"/>
      <c r="Z85" s="71"/>
      <c r="AA85" s="71"/>
      <c r="AB85" s="71"/>
      <c r="AC85" s="71"/>
      <c r="AD85" s="83"/>
    </row>
    <row r="86" spans="3:32">
      <c r="C86" s="71" t="str">
        <f>IF(OR(F86="",H86=""),"",IF(F86=H86,1,IF(F86&lt;H86,0,IF(F86-H86&lt;10,2,IF(F86&gt;H86,3,SE)))))</f>
        <v/>
      </c>
      <c r="D86" s="44" t="s">
        <v>171</v>
      </c>
      <c r="Q86" s="45" t="str">
        <f>IF(OR(H86="",F86=""),"",IF(H86=F86,1,IF(H86&lt;F86,0,IF(H86-F86&lt;10,2,IF(H86&gt;F86,3,SE)))))</f>
        <v/>
      </c>
      <c r="T86" s="83"/>
      <c r="U86" s="71"/>
      <c r="V86" s="71"/>
      <c r="W86" s="71"/>
      <c r="X86" s="71"/>
      <c r="Y86" s="71"/>
      <c r="Z86" s="71"/>
      <c r="AA86" s="71"/>
      <c r="AB86" s="71"/>
      <c r="AC86" s="71"/>
      <c r="AD86" s="83"/>
      <c r="AE86" s="46"/>
    </row>
    <row r="87" spans="3:32" ht="15.75" thickBot="1">
      <c r="C87" s="71" t="str">
        <f>IF(OR(F87="",H87=""),"",IF(F87=H87,1,IF(F87&lt;H87,0,IF(F87-H87&lt;10,2,IF(F87&gt;H87,3,SE)))))</f>
        <v/>
      </c>
      <c r="Q87" s="45" t="str">
        <f>IF(OR(H87="",F87=""),"",IF(H87=F87,1,IF(H87&lt;F87,0,IF(H87-F87&lt;10,2,IF(H87&gt;F87,3,SE)))))</f>
        <v/>
      </c>
      <c r="T87" s="83"/>
      <c r="U87" s="83"/>
      <c r="V87" s="83"/>
      <c r="W87" s="83"/>
      <c r="X87" s="83"/>
      <c r="Y87" s="83"/>
      <c r="Z87" s="83"/>
      <c r="AA87" s="83"/>
      <c r="AB87" s="83"/>
      <c r="AC87" s="83"/>
      <c r="AD87" s="83"/>
      <c r="AE87" s="46"/>
      <c r="AF87" s="46"/>
    </row>
    <row r="88" spans="3:32" ht="15" customHeight="1">
      <c r="C88" s="71" t="str">
        <f>IF(OR(F88="",H88=""),"",IF(F88=H88,1,IF(F88&lt;H88,0,IF(F88-H88&lt;10,2,IF(F88&gt;H88,3,SE)))))</f>
        <v/>
      </c>
      <c r="D88" s="237" t="s">
        <v>242</v>
      </c>
      <c r="E88" s="238"/>
      <c r="F88" s="238"/>
      <c r="G88" s="238"/>
      <c r="H88" s="238"/>
      <c r="I88" s="238"/>
      <c r="J88" s="238"/>
      <c r="K88" s="238"/>
      <c r="L88" s="238"/>
      <c r="M88" s="239"/>
      <c r="Q88" s="45" t="str">
        <f>IF(OR(H88="",F88=""),"",IF(H88=F88,1,IF(H88&lt;F88,0,IF(H88-F88&lt;10,2,IF(H88&gt;F88,3,SE)))))</f>
        <v/>
      </c>
      <c r="S88" s="45"/>
      <c r="T88" s="83"/>
      <c r="U88" s="83"/>
      <c r="V88" s="83"/>
      <c r="W88" s="83"/>
      <c r="X88" s="83"/>
      <c r="Y88" s="83"/>
      <c r="Z88" s="83"/>
      <c r="AA88" s="83"/>
      <c r="AB88" s="83"/>
      <c r="AC88" s="83"/>
      <c r="AD88" s="83"/>
      <c r="AE88" s="46"/>
      <c r="AF88" s="46"/>
    </row>
    <row r="89" spans="3:32" ht="15.75" customHeight="1" thickBot="1">
      <c r="C89" s="71" t="str">
        <f>IF(OR(F89="",H89=""),"",IF(F89=H89,1,IF(F89&lt;H89,0,IF(F89-H89&lt;10,2,IF(F89&gt;H89,3,SE)))))</f>
        <v/>
      </c>
      <c r="D89" s="240"/>
      <c r="E89" s="241"/>
      <c r="F89" s="241"/>
      <c r="G89" s="241"/>
      <c r="H89" s="241"/>
      <c r="I89" s="241"/>
      <c r="J89" s="241"/>
      <c r="K89" s="241"/>
      <c r="L89" s="241"/>
      <c r="M89" s="242"/>
      <c r="Q89" s="45" t="str">
        <f>IF(OR(H89="",F89=""),"",IF(H89=F89,1,IF(H89&lt;F89,0,IF(H89-F89&lt;10,2,IF(H89&gt;F89,3,SE)))))</f>
        <v/>
      </c>
      <c r="S89" s="45"/>
      <c r="T89" s="71"/>
      <c r="U89" s="71"/>
      <c r="V89" s="71"/>
      <c r="W89" s="71"/>
      <c r="X89" s="71"/>
      <c r="Y89" s="71"/>
      <c r="Z89" s="71"/>
      <c r="AA89" s="71"/>
      <c r="AB89" s="71"/>
      <c r="AC89" s="71"/>
      <c r="AD89" s="83"/>
      <c r="AE89" s="46"/>
      <c r="AF89" s="46"/>
    </row>
    <row r="90" spans="3:32" ht="15.75" thickBot="1">
      <c r="C90" s="71">
        <f>IF(OR(F90="",H90=""),"",IF(F90=H90,1,IF(F90&lt;H90,0,IF(F90-H90&lt;10,2,IF(F90&gt;H90,3,SE)))))</f>
        <v>0</v>
      </c>
      <c r="D90" s="48" t="s">
        <v>3</v>
      </c>
      <c r="E90" s="49" t="s">
        <v>21</v>
      </c>
      <c r="F90" s="265" t="s">
        <v>12</v>
      </c>
      <c r="G90" s="266"/>
      <c r="H90" s="296" t="s">
        <v>309</v>
      </c>
      <c r="I90" s="296"/>
      <c r="J90" s="296" t="s">
        <v>310</v>
      </c>
      <c r="K90" s="296"/>
      <c r="L90" s="265" t="s">
        <v>174</v>
      </c>
      <c r="M90" s="267"/>
      <c r="Q90" s="45" t="e">
        <f>IF(OR(H90="",F90=""),"",IF(H90=F90,1,IF(H90&lt;F90,0,IF(H90-F90&lt;10,2,IF(H90&gt;F90,3,SE)))))</f>
        <v>#VALUE!</v>
      </c>
      <c r="S90" s="45"/>
      <c r="T90" s="71"/>
      <c r="U90" s="71" t="s">
        <v>3</v>
      </c>
      <c r="V90" s="84" t="s">
        <v>2</v>
      </c>
      <c r="W90" s="73" t="s">
        <v>12</v>
      </c>
      <c r="X90" s="73" t="s">
        <v>13</v>
      </c>
      <c r="Y90" s="73" t="s">
        <v>14</v>
      </c>
      <c r="Z90" s="84" t="s">
        <v>15</v>
      </c>
      <c r="AA90" s="73" t="s">
        <v>18</v>
      </c>
      <c r="AB90" s="73" t="s">
        <v>19</v>
      </c>
      <c r="AC90" s="84" t="s">
        <v>20</v>
      </c>
      <c r="AD90" s="83"/>
      <c r="AE90" s="46"/>
      <c r="AF90" s="46"/>
    </row>
    <row r="91" spans="3:32">
      <c r="C91" s="71">
        <f>IF(OR(F91="",H91=""),"",IF(F91=H91,1,IF(F91&lt;H91,0,IF(F91-H91&lt;10,2,IF(F91&gt;H91,3,SE)))))</f>
        <v>1</v>
      </c>
      <c r="D91" s="85" t="s">
        <v>4</v>
      </c>
      <c r="E91" s="86" t="str">
        <f>VLOOKUP(AC91,$U$91:$Z$98,2)</f>
        <v/>
      </c>
      <c r="F91" s="260">
        <f>VLOOKUP(AC91,$U$91:$Z$98,3)</f>
        <v>0</v>
      </c>
      <c r="G91" s="261"/>
      <c r="H91" s="262">
        <f>VLOOKUP(AC91,$U$91:$Z$98,4)</f>
        <v>0</v>
      </c>
      <c r="I91" s="263"/>
      <c r="J91" s="262">
        <f>VLOOKUP(AC91,$U$91:$Z$98,5)</f>
        <v>0</v>
      </c>
      <c r="K91" s="263"/>
      <c r="L91" s="262">
        <f>VLOOKUP(AC91,$U$91:$Z$98,6)</f>
        <v>0</v>
      </c>
      <c r="M91" s="264"/>
      <c r="O91" s="44" t="s">
        <v>179</v>
      </c>
      <c r="Q91" s="45">
        <f>IF(OR(H91="",F91=""),"",IF(H91=F91,1,IF(H91&lt;F91,0,IF(H91-F91&lt;10,2,IF(H91&gt;F91,3,SE)))))</f>
        <v>1</v>
      </c>
      <c r="S91" s="45"/>
      <c r="T91" s="71"/>
      <c r="U91" s="72">
        <v>1</v>
      </c>
      <c r="V91" s="71" t="str">
        <f>IF(OR('1ª FASE  - ELIMINATÓRIAS'!I137="",'1ª FASE  - ELIMINATÓRIAS'!I137=""),"",'1ª FASE  - ELIMINATÓRIAS'!C137)</f>
        <v/>
      </c>
      <c r="W91" s="71">
        <f>SUM(Q107,Q112,Q121,Q130,Q138,Q147,Q155)</f>
        <v>0</v>
      </c>
      <c r="X91" s="71">
        <f>SUM(H107,H112,H121,H130,H138,H147,H155)</f>
        <v>0</v>
      </c>
      <c r="Y91" s="71">
        <f>SUM(F107,F112,F121,F130,F138,F147,F155)</f>
        <v>0</v>
      </c>
      <c r="Z91" s="71">
        <f>X91-Y91</f>
        <v>0</v>
      </c>
      <c r="AA91" s="71">
        <f>(W91*10^10)+((Z91+5000)*10^6)+(X91*10)+U91</f>
        <v>5000000001</v>
      </c>
      <c r="AB91" s="71">
        <f>LARGE($AA$91:$AA$98,U91)</f>
        <v>5000000008</v>
      </c>
      <c r="AC91" s="73">
        <f>MATCH(AB91,$AA$91:$AA$98,0)</f>
        <v>8</v>
      </c>
      <c r="AD91" s="83"/>
      <c r="AE91" s="46"/>
      <c r="AF91" s="46"/>
    </row>
    <row r="92" spans="3:32">
      <c r="C92" s="71">
        <f>IF(OR(F92="",H92=""),"",IF(F92=H92,1,IF(F92&lt;H92,0,IF(F92-H92&lt;10,2,IF(F92&gt;H92,3,SE)))))</f>
        <v>1</v>
      </c>
      <c r="D92" s="53" t="s">
        <v>5</v>
      </c>
      <c r="E92" s="62" t="str">
        <f t="shared" ref="E92:E98" si="9">VLOOKUP(AC92,$U$91:$Z$98,2)</f>
        <v/>
      </c>
      <c r="F92" s="255">
        <f t="shared" ref="F92:F98" si="10">VLOOKUP(AC92,$U$91:$Z$98,3)</f>
        <v>0</v>
      </c>
      <c r="G92" s="256"/>
      <c r="H92" s="257">
        <f t="shared" ref="H92:H98" si="11">VLOOKUP(AC92,$U$91:$Z$98,4)</f>
        <v>0</v>
      </c>
      <c r="I92" s="258"/>
      <c r="J92" s="257">
        <f t="shared" ref="J92:J98" si="12">VLOOKUP(AC92,$U$91:$Z$98,5)</f>
        <v>0</v>
      </c>
      <c r="K92" s="258"/>
      <c r="L92" s="257">
        <f t="shared" ref="L92:L98" si="13">VLOOKUP(AC92,$U$91:$Z$98,6)</f>
        <v>0</v>
      </c>
      <c r="M92" s="259"/>
      <c r="O92" s="44" t="s">
        <v>175</v>
      </c>
      <c r="Q92" s="45">
        <f>IF(OR(H92="",F92=""),"",IF(H92=F92,1,IF(H92&lt;F92,0,IF(H92-F92&lt;10,2,IF(H92&gt;F92,3,SE)))))</f>
        <v>1</v>
      </c>
      <c r="S92" s="45"/>
      <c r="T92" s="71"/>
      <c r="U92" s="72">
        <v>2</v>
      </c>
      <c r="V92" s="71" t="str">
        <f>IF(OR('1ª FASE  - ELIMINATÓRIAS'!I121="",'1ª FASE  - ELIMINATÓRIAS'!I121=""),"",'1ª FASE  - ELIMINATÓRIAS'!C121)</f>
        <v/>
      </c>
      <c r="W92" s="71">
        <f>SUM(Q106,Q113,Q120,Q131,Q139,Q146,C155)</f>
        <v>0</v>
      </c>
      <c r="X92" s="71">
        <f>SUM(H106,H113,H120,H131,H139,H146,F155)</f>
        <v>0</v>
      </c>
      <c r="Y92" s="71">
        <f>SUM(F106,F113,F120,F131,F139,F146,H155)</f>
        <v>0</v>
      </c>
      <c r="Z92" s="71">
        <f t="shared" ref="Z92:Z98" si="14">X92-Y92</f>
        <v>0</v>
      </c>
      <c r="AA92" s="71">
        <f t="shared" ref="AA92:AA98" si="15">(W92*10^10)+((Z92+5000)*10^6)+(X92*10)+U92</f>
        <v>5000000002</v>
      </c>
      <c r="AB92" s="71">
        <f>LARGE($AA$91:$AA$98,U92)</f>
        <v>5000000007</v>
      </c>
      <c r="AC92" s="73">
        <f t="shared" ref="AC92:AC98" si="16">MATCH(AB92,$AA$91:$AA$98,0)</f>
        <v>7</v>
      </c>
      <c r="AD92" s="83"/>
      <c r="AE92" s="46"/>
      <c r="AF92" s="46"/>
    </row>
    <row r="93" spans="3:32">
      <c r="C93" s="71">
        <f>IF(OR(F93="",H93=""),"",IF(F93=H93,1,IF(F93&lt;H93,0,IF(F93-H93&lt;10,2,IF(F93&gt;H93,3,SE)))))</f>
        <v>1</v>
      </c>
      <c r="D93" s="53" t="s">
        <v>6</v>
      </c>
      <c r="E93" s="62" t="str">
        <f t="shared" si="9"/>
        <v/>
      </c>
      <c r="F93" s="255">
        <f t="shared" si="10"/>
        <v>0</v>
      </c>
      <c r="G93" s="256"/>
      <c r="H93" s="257">
        <f t="shared" si="11"/>
        <v>0</v>
      </c>
      <c r="I93" s="258"/>
      <c r="J93" s="257">
        <f t="shared" si="12"/>
        <v>0</v>
      </c>
      <c r="K93" s="258"/>
      <c r="L93" s="257">
        <f t="shared" si="13"/>
        <v>0</v>
      </c>
      <c r="M93" s="259"/>
      <c r="O93" s="44" t="s">
        <v>307</v>
      </c>
      <c r="Q93" s="45">
        <f>IF(OR(H93="",F93=""),"",IF(H93=F93,1,IF(H93&lt;F93,0,IF(H93-F93&lt;10,2,IF(H93&gt;F93,3,SE)))))</f>
        <v>1</v>
      </c>
      <c r="S93" s="45"/>
      <c r="T93" s="71"/>
      <c r="U93" s="72">
        <v>3</v>
      </c>
      <c r="V93" s="71" t="str">
        <f>IF(OR('1ª FASE  - ELIMINATÓRIAS'!I105="",'1ª FASE  - ELIMINATÓRIAS'!I105=""),"",'1ª FASE  - ELIMINATÓRIAS'!C105)</f>
        <v/>
      </c>
      <c r="W93" s="71">
        <f>SUM(Q105,Q114,Q123,Q128,C139,C147,Q154)</f>
        <v>0</v>
      </c>
      <c r="X93" s="71">
        <f>SUM(H105,H114,H123,H128,F139,F147,H154)</f>
        <v>0</v>
      </c>
      <c r="Y93" s="71">
        <f>SUM(F105,F114,F123,F128,H139,H147,F154)</f>
        <v>0</v>
      </c>
      <c r="Z93" s="71">
        <f t="shared" si="14"/>
        <v>0</v>
      </c>
      <c r="AA93" s="71">
        <f t="shared" si="15"/>
        <v>5000000003</v>
      </c>
      <c r="AB93" s="71">
        <f t="shared" ref="AB93:AB98" si="17">LARGE($AA$91:$AA$98,U93)</f>
        <v>5000000006</v>
      </c>
      <c r="AC93" s="73">
        <f t="shared" si="16"/>
        <v>6</v>
      </c>
      <c r="AD93" s="83"/>
      <c r="AE93" s="46"/>
      <c r="AF93" s="46"/>
    </row>
    <row r="94" spans="3:32">
      <c r="C94" s="71">
        <f>IF(OR(F94="",H94=""),"",IF(F94=H94,1,IF(F94&lt;H94,0,IF(F94-H94&lt;10,2,IF(F94&gt;H94,3,SE)))))</f>
        <v>1</v>
      </c>
      <c r="D94" s="53" t="s">
        <v>7</v>
      </c>
      <c r="E94" s="62" t="str">
        <f t="shared" si="9"/>
        <v/>
      </c>
      <c r="F94" s="255">
        <f t="shared" si="10"/>
        <v>0</v>
      </c>
      <c r="G94" s="256"/>
      <c r="H94" s="257">
        <f t="shared" si="11"/>
        <v>0</v>
      </c>
      <c r="I94" s="258"/>
      <c r="J94" s="257">
        <f t="shared" si="12"/>
        <v>0</v>
      </c>
      <c r="K94" s="258"/>
      <c r="L94" s="257">
        <f t="shared" si="13"/>
        <v>0</v>
      </c>
      <c r="M94" s="259"/>
      <c r="O94" s="44" t="s">
        <v>308</v>
      </c>
      <c r="Q94" s="45">
        <f>IF(OR(H94="",F94=""),"",IF(H94=F94,1,IF(H94&lt;F94,0,IF(H94-F94&lt;10,2,IF(H94&gt;F94,3,SE)))))</f>
        <v>1</v>
      </c>
      <c r="S94" s="45"/>
      <c r="T94" s="71"/>
      <c r="U94" s="72">
        <v>4</v>
      </c>
      <c r="V94" s="71" t="str">
        <f>IF(OR('1ª FASE  - ELIMINATÓRIAS'!I89="",'1ª FASE  - ELIMINATÓRIAS'!I89=""),"",'1ª FASE  - ELIMINATÓRIAS'!C89)</f>
        <v/>
      </c>
      <c r="W94" s="71">
        <f>SUM(Q104,Q115,Q122,Q129,C138,C146,C154)</f>
        <v>0</v>
      </c>
      <c r="X94" s="71">
        <f>SUM(H104,H115,H122,H129,F138,F146,F154)</f>
        <v>0</v>
      </c>
      <c r="Y94" s="71">
        <f>SUM(F104,F115,F122,F129,H138,H146,H154)</f>
        <v>0</v>
      </c>
      <c r="Z94" s="71">
        <f t="shared" si="14"/>
        <v>0</v>
      </c>
      <c r="AA94" s="71">
        <f t="shared" si="15"/>
        <v>5000000004</v>
      </c>
      <c r="AB94" s="71">
        <f t="shared" si="17"/>
        <v>5000000005</v>
      </c>
      <c r="AC94" s="73">
        <f t="shared" si="16"/>
        <v>5</v>
      </c>
      <c r="AD94" s="83"/>
      <c r="AE94" s="46"/>
      <c r="AF94" s="46"/>
    </row>
    <row r="95" spans="3:32">
      <c r="C95" s="71">
        <f>IF(OR(F95="",H95=""),"",IF(F95=H95,1,IF(F95&lt;H95,0,IF(F95-H95&lt;10,2,IF(F95&gt;H95,3,SE)))))</f>
        <v>1</v>
      </c>
      <c r="D95" s="54" t="s">
        <v>8</v>
      </c>
      <c r="E95" s="63" t="str">
        <f t="shared" si="9"/>
        <v/>
      </c>
      <c r="F95" s="245">
        <f t="shared" si="10"/>
        <v>0</v>
      </c>
      <c r="G95" s="246"/>
      <c r="H95" s="247">
        <f t="shared" si="11"/>
        <v>0</v>
      </c>
      <c r="I95" s="248"/>
      <c r="J95" s="247">
        <f t="shared" si="12"/>
        <v>0</v>
      </c>
      <c r="K95" s="248"/>
      <c r="L95" s="247">
        <f t="shared" si="13"/>
        <v>0</v>
      </c>
      <c r="M95" s="249"/>
      <c r="O95" s="44" t="s">
        <v>178</v>
      </c>
      <c r="Q95" s="45">
        <f>IF(OR(H95="",F95=""),"",IF(H95=F95,1,IF(H95&lt;F95,0,IF(H95-F95&lt;10,2,IF(H95&gt;F95,3,SE)))))</f>
        <v>1</v>
      </c>
      <c r="S95" s="45"/>
      <c r="T95" s="71"/>
      <c r="U95" s="72">
        <v>5</v>
      </c>
      <c r="V95" s="71" t="str">
        <f>IF(OR('1ª FASE  - ELIMINATÓRIAS'!I73="",'1ª FASE  - ELIMINATÓRIAS'!I73=""),"",'1ª FASE  - ELIMINATÓRIAS'!C73)</f>
        <v/>
      </c>
      <c r="W95" s="71">
        <f>SUM(C107,C115,C123,C131,Q136,Q145,Q153)</f>
        <v>0</v>
      </c>
      <c r="X95" s="71">
        <f>SUM(F107,F115,F123,F131,H136,H145,H153)</f>
        <v>0</v>
      </c>
      <c r="Y95" s="71">
        <f>SUM(H107,H115,H123,H131,F136,F145,F153)</f>
        <v>0</v>
      </c>
      <c r="Z95" s="71">
        <f t="shared" si="14"/>
        <v>0</v>
      </c>
      <c r="AA95" s="71">
        <f t="shared" si="15"/>
        <v>5000000005</v>
      </c>
      <c r="AB95" s="71">
        <f t="shared" si="17"/>
        <v>5000000004</v>
      </c>
      <c r="AC95" s="73">
        <f t="shared" si="16"/>
        <v>4</v>
      </c>
      <c r="AD95" s="83"/>
      <c r="AE95" s="46"/>
      <c r="AF95" s="46"/>
    </row>
    <row r="96" spans="3:32">
      <c r="C96" s="71">
        <f>IF(OR(F96="",H96=""),"",IF(F96=H96,1,IF(F96&lt;H96,0,IF(F96-H96&lt;10,2,IF(F96&gt;H96,3,SE)))))</f>
        <v>1</v>
      </c>
      <c r="D96" s="54" t="s">
        <v>9</v>
      </c>
      <c r="E96" s="63" t="str">
        <f t="shared" si="9"/>
        <v/>
      </c>
      <c r="F96" s="245">
        <f t="shared" si="10"/>
        <v>0</v>
      </c>
      <c r="G96" s="246"/>
      <c r="H96" s="247">
        <f t="shared" si="11"/>
        <v>0</v>
      </c>
      <c r="I96" s="248"/>
      <c r="J96" s="247">
        <f t="shared" si="12"/>
        <v>0</v>
      </c>
      <c r="K96" s="248"/>
      <c r="L96" s="247">
        <f t="shared" si="13"/>
        <v>0</v>
      </c>
      <c r="M96" s="249"/>
      <c r="Q96" s="45">
        <f>IF(OR(H96="",F96=""),"",IF(H96=F96,1,IF(H96&lt;F96,0,IF(H96-F96&lt;10,2,IF(H96&gt;F96,3,SE)))))</f>
        <v>1</v>
      </c>
      <c r="S96" s="45"/>
      <c r="T96" s="71"/>
      <c r="U96" s="72">
        <v>6</v>
      </c>
      <c r="V96" s="71" t="str">
        <f>IF(OR('1ª FASE  - ELIMINATÓRIAS'!I57="",'1ª FASE  - ELIMINATÓRIAS'!I57=""),"",'1ª FASE  - ELIMINATÓRIAS'!C57)</f>
        <v/>
      </c>
      <c r="W96" s="71">
        <f>SUM(C106,C114,C122,C130,Q137,Q144,C153)</f>
        <v>0</v>
      </c>
      <c r="X96" s="71">
        <f>SUM(F106,F114,F122,F130,H137,H144,F153)</f>
        <v>0</v>
      </c>
      <c r="Y96" s="71">
        <f>SUM(H106,H114,H122,H130,F137,F144,H153)</f>
        <v>0</v>
      </c>
      <c r="Z96" s="71">
        <f t="shared" si="14"/>
        <v>0</v>
      </c>
      <c r="AA96" s="71">
        <f t="shared" si="15"/>
        <v>5000000006</v>
      </c>
      <c r="AB96" s="71">
        <f t="shared" si="17"/>
        <v>5000000003</v>
      </c>
      <c r="AC96" s="73">
        <f t="shared" si="16"/>
        <v>3</v>
      </c>
      <c r="AD96" s="83"/>
      <c r="AE96" s="46"/>
      <c r="AF96" s="46"/>
    </row>
    <row r="97" spans="3:32">
      <c r="C97" s="71">
        <f>IF(OR(F97="",H97=""),"",IF(F97=H97,1,IF(F97&lt;H97,0,IF(F97-H97&lt;10,2,IF(F97&gt;H97,3,SE)))))</f>
        <v>1</v>
      </c>
      <c r="D97" s="54" t="s">
        <v>10</v>
      </c>
      <c r="E97" s="63" t="str">
        <f t="shared" si="9"/>
        <v/>
      </c>
      <c r="F97" s="245">
        <f t="shared" si="10"/>
        <v>0</v>
      </c>
      <c r="G97" s="246"/>
      <c r="H97" s="247">
        <f t="shared" si="11"/>
        <v>0</v>
      </c>
      <c r="I97" s="248"/>
      <c r="J97" s="247">
        <f t="shared" si="12"/>
        <v>0</v>
      </c>
      <c r="K97" s="248"/>
      <c r="L97" s="247">
        <f t="shared" si="13"/>
        <v>0</v>
      </c>
      <c r="M97" s="249"/>
      <c r="Q97" s="45">
        <f>IF(OR(H97="",F97=""),"",IF(H97=F97,1,IF(H97&lt;F97,0,IF(H97-F97&lt;10,2,IF(H97&gt;F97,3,SE)))))</f>
        <v>1</v>
      </c>
      <c r="S97" s="45"/>
      <c r="T97" s="71"/>
      <c r="U97" s="72">
        <v>7</v>
      </c>
      <c r="V97" s="71" t="str">
        <f>IF(OR('1ª FASE  - ELIMINATÓRIAS'!I41="",'1ª FASE  - ELIMINATÓRIAS'!I41=""),"",'1ª FASE  - ELIMINATÓRIAS'!C41)</f>
        <v/>
      </c>
      <c r="W97" s="71">
        <f>SUM(C105,C113,C121,C129,C137,C145,Q152)</f>
        <v>0</v>
      </c>
      <c r="X97" s="71">
        <f>SUM(F105,F113,F121,F129,F137,F145,H152)</f>
        <v>0</v>
      </c>
      <c r="Y97" s="71">
        <f>SUM(H105,H113,H121,H129,H137,H145,F152)</f>
        <v>0</v>
      </c>
      <c r="Z97" s="71">
        <f t="shared" si="14"/>
        <v>0</v>
      </c>
      <c r="AA97" s="71">
        <f t="shared" si="15"/>
        <v>5000000007</v>
      </c>
      <c r="AB97" s="71">
        <f t="shared" si="17"/>
        <v>5000000002</v>
      </c>
      <c r="AC97" s="73">
        <f t="shared" si="16"/>
        <v>2</v>
      </c>
      <c r="AD97" s="83"/>
      <c r="AE97" s="46"/>
      <c r="AF97" s="46"/>
    </row>
    <row r="98" spans="3:32" ht="15.75" thickBot="1">
      <c r="C98" s="71">
        <f>IF(OR(F98="",H98=""),"",IF(F98=H98,1,IF(F98&lt;H98,0,IF(F98-H98&lt;10,2,IF(F98&gt;H98,3,SE)))))</f>
        <v>1</v>
      </c>
      <c r="D98" s="74" t="s">
        <v>11</v>
      </c>
      <c r="E98" s="87" t="str">
        <f t="shared" si="9"/>
        <v/>
      </c>
      <c r="F98" s="250">
        <f t="shared" si="10"/>
        <v>0</v>
      </c>
      <c r="G98" s="251"/>
      <c r="H98" s="252">
        <f t="shared" si="11"/>
        <v>0</v>
      </c>
      <c r="I98" s="253"/>
      <c r="J98" s="252">
        <f t="shared" si="12"/>
        <v>0</v>
      </c>
      <c r="K98" s="253"/>
      <c r="L98" s="252">
        <f t="shared" si="13"/>
        <v>0</v>
      </c>
      <c r="M98" s="254"/>
      <c r="Q98" s="45">
        <f>IF(OR(H98="",F98=""),"",IF(H98=F98,1,IF(H98&lt;F98,0,IF(H98-F98&lt;10,2,IF(H98&gt;F98,3,SE)))))</f>
        <v>1</v>
      </c>
      <c r="S98" s="45"/>
      <c r="T98" s="71"/>
      <c r="U98" s="72">
        <v>8</v>
      </c>
      <c r="V98" s="71" t="str">
        <f>IF(OR('1ª FASE  - ELIMINATÓRIAS'!I28="",'1ª FASE  - ELIMINATÓRIAS'!I28=""),"",'1ª FASE  - ELIMINATÓRIAS'!C28)</f>
        <v/>
      </c>
      <c r="W98" s="71">
        <f>SUM(C104,C112,C120,C128,C136,C144,C152)</f>
        <v>0</v>
      </c>
      <c r="X98" s="71">
        <f>SUM(F104,F112,F120,F128,F136,F144,F152)</f>
        <v>0</v>
      </c>
      <c r="Y98" s="71">
        <f>SUM(H104,H112,H120,H128,H136,H144,H152)</f>
        <v>0</v>
      </c>
      <c r="Z98" s="71">
        <f t="shared" si="14"/>
        <v>0</v>
      </c>
      <c r="AA98" s="71">
        <f t="shared" si="15"/>
        <v>5000000008</v>
      </c>
      <c r="AB98" s="71">
        <f t="shared" si="17"/>
        <v>5000000001</v>
      </c>
      <c r="AC98" s="73">
        <f t="shared" si="16"/>
        <v>1</v>
      </c>
      <c r="AD98" s="83"/>
      <c r="AE98" s="46"/>
      <c r="AF98" s="46"/>
    </row>
    <row r="99" spans="3:32">
      <c r="C99" s="71" t="str">
        <f>IF(OR(F99="",H99=""),"",IF(F99=H99,1,IF(F99&lt;H99,0,IF(F99-H99&lt;10,2,IF(F99&gt;H99,3,SE)))))</f>
        <v/>
      </c>
      <c r="Q99" s="45" t="str">
        <f>IF(OR(H99="",F99=""),"",IF(H99=F99,1,IF(H99&lt;F99,0,IF(H99-F99&lt;10,2,IF(H99&gt;F99,3,SE)))))</f>
        <v/>
      </c>
      <c r="S99" s="45"/>
      <c r="T99" s="71"/>
      <c r="U99" s="71"/>
      <c r="V99" s="71"/>
      <c r="W99" s="71"/>
      <c r="X99" s="71"/>
      <c r="Y99" s="71"/>
      <c r="Z99" s="71"/>
      <c r="AA99" s="71"/>
      <c r="AB99" s="71"/>
      <c r="AC99" s="71"/>
      <c r="AD99" s="83"/>
      <c r="AE99" s="46"/>
      <c r="AF99" s="46"/>
    </row>
    <row r="100" spans="3:32" ht="15" customHeight="1" thickBot="1">
      <c r="C100" s="71" t="str">
        <f>IF(OR(F100="",H100=""),"",IF(F100=H100,1,IF(F100&lt;H100,0,IF(F100-H100&lt;10,2,IF(F100&gt;H100,3,SE)))))</f>
        <v/>
      </c>
      <c r="Q100" s="45" t="str">
        <f>IF(OR(H100="",F100=""),"",IF(H100=F100,1,IF(H100&lt;F100,0,IF(H100-F100&lt;10,2,IF(H100&gt;F100,3,SE)))))</f>
        <v/>
      </c>
      <c r="S100" s="45"/>
      <c r="T100" s="83"/>
      <c r="U100" s="83"/>
      <c r="V100" s="83"/>
      <c r="W100" s="83"/>
      <c r="X100" s="83"/>
      <c r="Y100" s="83"/>
      <c r="Z100" s="83"/>
      <c r="AA100" s="83"/>
      <c r="AB100" s="83"/>
      <c r="AC100" s="83"/>
      <c r="AD100" s="83"/>
      <c r="AE100" s="46"/>
      <c r="AF100" s="46"/>
    </row>
    <row r="101" spans="3:32" ht="15" customHeight="1">
      <c r="C101" s="71" t="str">
        <f>IF(OR(F101="",H101=""),"",IF(F101=H101,1,IF(F101&lt;H101,0,IF(F101-H101&lt;10,2,IF(F101&gt;H101,3,SE)))))</f>
        <v/>
      </c>
      <c r="D101" s="217" t="s">
        <v>133</v>
      </c>
      <c r="E101" s="218"/>
      <c r="F101" s="218"/>
      <c r="G101" s="218"/>
      <c r="H101" s="218"/>
      <c r="I101" s="218"/>
      <c r="J101" s="218"/>
      <c r="K101" s="218"/>
      <c r="L101" s="218"/>
      <c r="M101" s="218"/>
      <c r="N101" s="218"/>
      <c r="O101" s="218"/>
      <c r="P101" s="219"/>
      <c r="Q101" s="45" t="str">
        <f>IF(OR(H101="",F101=""),"",IF(H101=F101,1,IF(H101&lt;F101,0,IF(H101-F101&lt;10,2,IF(H101&gt;F101,3,SE)))))</f>
        <v/>
      </c>
      <c r="S101" s="45"/>
      <c r="T101" s="83"/>
      <c r="U101" s="83"/>
      <c r="V101" s="83"/>
      <c r="W101" s="83"/>
      <c r="X101" s="83"/>
      <c r="Y101" s="83"/>
      <c r="Z101" s="83"/>
      <c r="AA101" s="83"/>
      <c r="AB101" s="83"/>
      <c r="AC101" s="83"/>
      <c r="AD101" s="83"/>
      <c r="AE101" s="46"/>
      <c r="AF101" s="46"/>
    </row>
    <row r="102" spans="3:32" ht="15.75" customHeight="1" thickBot="1">
      <c r="C102" s="71" t="str">
        <f>IF(OR(F102="",H102=""),"",IF(F102=H102,1,IF(F102&lt;H102,0,IF(F102-H102&lt;10,2,IF(F102&gt;H102,3,SE)))))</f>
        <v/>
      </c>
      <c r="D102" s="220"/>
      <c r="E102" s="221"/>
      <c r="F102" s="221"/>
      <c r="G102" s="221"/>
      <c r="H102" s="221"/>
      <c r="I102" s="221"/>
      <c r="J102" s="221"/>
      <c r="K102" s="221"/>
      <c r="L102" s="221"/>
      <c r="M102" s="221"/>
      <c r="N102" s="221"/>
      <c r="O102" s="221"/>
      <c r="P102" s="222"/>
      <c r="Q102" s="45" t="str">
        <f>IF(OR(H102="",F102=""),"",IF(H102=F102,1,IF(H102&lt;F102,0,IF(H102-F102&lt;10,2,IF(H102&gt;F102,3,SE)))))</f>
        <v/>
      </c>
      <c r="S102" s="45"/>
      <c r="T102" s="83"/>
      <c r="U102" s="71"/>
      <c r="V102" s="71"/>
      <c r="W102" s="71"/>
      <c r="X102" s="71"/>
      <c r="Y102" s="71"/>
      <c r="Z102" s="71"/>
      <c r="AA102" s="71"/>
      <c r="AB102" s="71"/>
      <c r="AC102" s="71"/>
      <c r="AD102" s="83"/>
      <c r="AE102" s="45"/>
    </row>
    <row r="103" spans="3:32" ht="15" customHeight="1">
      <c r="C103" s="71" t="str">
        <f>IF(OR(F103="",H103=""),"",IF(F103=H103,1,IF(F103&lt;H103,0,IF(F103-H103&lt;10,2,IF(F103&gt;H103,3,SE)))))</f>
        <v/>
      </c>
      <c r="Q103" s="45" t="str">
        <f>IF(OR(H103="",F103=""),"",IF(H103=F103,1,IF(H103&lt;F103,0,IF(H103-F103&lt;10,2,IF(H103&gt;F103,3,SE)))))</f>
        <v/>
      </c>
      <c r="S103" s="45"/>
      <c r="T103" s="83"/>
      <c r="U103" s="71"/>
      <c r="V103" s="71"/>
      <c r="W103" s="71"/>
      <c r="X103" s="71"/>
      <c r="Y103" s="71"/>
      <c r="Z103" s="71"/>
      <c r="AA103" s="71"/>
      <c r="AB103" s="71"/>
      <c r="AC103" s="71"/>
      <c r="AD103" s="83"/>
      <c r="AE103" s="45"/>
    </row>
    <row r="104" spans="3:32" ht="15.75" customHeight="1">
      <c r="C104" s="71" t="str">
        <f>IF(OR(F104="",H104=""),"",IF(F104=H104,1,IF(F104&lt;H104,0,IF(F104-H104&lt;10,2,IF(F104&gt;H104,3,SE)))))</f>
        <v/>
      </c>
      <c r="D104" s="234" t="str">
        <f>V98</f>
        <v/>
      </c>
      <c r="E104" s="235"/>
      <c r="F104" s="98"/>
      <c r="G104" s="65" t="s">
        <v>17</v>
      </c>
      <c r="H104" s="98"/>
      <c r="I104" s="234" t="str">
        <f>V94</f>
        <v/>
      </c>
      <c r="J104" s="236"/>
      <c r="K104" s="236"/>
      <c r="L104" s="236"/>
      <c r="M104" s="236"/>
      <c r="N104" s="236"/>
      <c r="O104" s="236"/>
      <c r="P104" s="235"/>
      <c r="Q104" s="45" t="str">
        <f>IF(OR(H104="",F104=""),"",IF(H104=F104,1,IF(H104&lt;F104,0,IF(H104-F104&lt;10,2,IF(H104&gt;F104,3,SE)))))</f>
        <v/>
      </c>
      <c r="S104" s="45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</row>
    <row r="105" spans="3:32" ht="15" customHeight="1">
      <c r="C105" s="71" t="str">
        <f>IF(OR(F105="",H105=""),"",IF(F105=H105,1,IF(F105&lt;H105,0,IF(F105-H105&lt;10,2,IF(F105&gt;H105,3,SE)))))</f>
        <v/>
      </c>
      <c r="D105" s="234" t="str">
        <f>V97</f>
        <v/>
      </c>
      <c r="E105" s="235"/>
      <c r="F105" s="98"/>
      <c r="G105" s="65" t="s">
        <v>17</v>
      </c>
      <c r="H105" s="98"/>
      <c r="I105" s="234" t="str">
        <f>V93</f>
        <v/>
      </c>
      <c r="J105" s="236"/>
      <c r="K105" s="236"/>
      <c r="L105" s="236"/>
      <c r="M105" s="236"/>
      <c r="N105" s="236"/>
      <c r="O105" s="236"/>
      <c r="P105" s="235"/>
      <c r="Q105" s="45" t="str">
        <f>IF(OR(H105="",F105=""),"",IF(H105=F105,1,IF(H105&lt;F105,0,IF(H105-F105&lt;10,2,IF(H105&gt;F105,3,SE)))))</f>
        <v/>
      </c>
      <c r="U105" s="45"/>
      <c r="V105" s="45"/>
      <c r="W105" s="45"/>
      <c r="X105" s="45"/>
      <c r="Y105" s="45"/>
      <c r="Z105" s="45"/>
      <c r="AA105" s="45"/>
      <c r="AB105" s="45"/>
      <c r="AC105" s="45"/>
    </row>
    <row r="106" spans="3:32" ht="15.75" customHeight="1">
      <c r="C106" s="71" t="str">
        <f>IF(OR(F106="",H106=""),"",IF(F106=H106,1,IF(F106&lt;H106,0,IF(F106-H106&lt;10,2,IF(F106&gt;H106,3,SE)))))</f>
        <v/>
      </c>
      <c r="D106" s="234" t="str">
        <f>V96</f>
        <v/>
      </c>
      <c r="E106" s="235"/>
      <c r="F106" s="98"/>
      <c r="G106" s="65" t="s">
        <v>17</v>
      </c>
      <c r="H106" s="98"/>
      <c r="I106" s="234" t="str">
        <f>V92</f>
        <v/>
      </c>
      <c r="J106" s="236"/>
      <c r="K106" s="236"/>
      <c r="L106" s="236"/>
      <c r="M106" s="236"/>
      <c r="N106" s="236"/>
      <c r="O106" s="236"/>
      <c r="P106" s="235"/>
      <c r="Q106" s="45" t="str">
        <f>IF(OR(H106="",F106=""),"",IF(H106=F106,1,IF(H106&lt;F106,0,IF(H106-F106&lt;10,2,IF(H106&gt;F106,3,SE)))))</f>
        <v/>
      </c>
      <c r="U106" s="45"/>
      <c r="V106" s="45"/>
      <c r="W106" s="45"/>
      <c r="X106" s="45"/>
      <c r="Y106" s="45"/>
      <c r="Z106" s="45"/>
      <c r="AA106" s="45"/>
      <c r="AB106" s="45"/>
      <c r="AC106" s="45"/>
    </row>
    <row r="107" spans="3:32" ht="15" customHeight="1">
      <c r="C107" s="71" t="str">
        <f>IF(OR(F107="",H107=""),"",IF(F107=H107,1,IF(F107&lt;H107,0,IF(F107-H107&lt;10,2,IF(F107&gt;H107,3,SE)))))</f>
        <v/>
      </c>
      <c r="D107" s="234" t="str">
        <f>V95</f>
        <v/>
      </c>
      <c r="E107" s="235"/>
      <c r="F107" s="98"/>
      <c r="G107" s="65" t="s">
        <v>17</v>
      </c>
      <c r="H107" s="98"/>
      <c r="I107" s="234" t="str">
        <f>V91</f>
        <v/>
      </c>
      <c r="J107" s="236"/>
      <c r="K107" s="236"/>
      <c r="L107" s="236"/>
      <c r="M107" s="236"/>
      <c r="N107" s="236"/>
      <c r="O107" s="236"/>
      <c r="P107" s="235"/>
      <c r="Q107" s="45" t="str">
        <f>IF(OR(H107="",F107=""),"",IF(H107=F107,1,IF(H107&lt;F107,0,IF(H107-F107&lt;10,2,IF(H107&gt;F107,3,SE)))))</f>
        <v/>
      </c>
      <c r="U107" s="45"/>
      <c r="V107" s="45"/>
      <c r="W107" s="45"/>
      <c r="X107" s="45"/>
      <c r="Y107" s="45"/>
      <c r="Z107" s="45"/>
      <c r="AA107" s="45"/>
      <c r="AB107" s="45"/>
      <c r="AC107" s="45"/>
    </row>
    <row r="108" spans="3:32" ht="15.75" customHeight="1" thickBot="1">
      <c r="C108" s="71" t="str">
        <f>IF(OR(F108="",H108=""),"",IF(F108=H108,1,IF(F108&lt;H108,0,IF(F108-H108&lt;10,2,IF(F108&gt;H108,3,SE)))))</f>
        <v/>
      </c>
      <c r="Q108" s="45" t="str">
        <f>IF(OR(H108="",F108=""),"",IF(H108=F108,1,IF(H108&lt;F108,0,IF(H108-F108&lt;10,2,IF(H108&gt;F108,3,SE)))))</f>
        <v/>
      </c>
      <c r="U108" s="45"/>
      <c r="V108" s="45"/>
      <c r="W108" s="45"/>
      <c r="X108" s="45"/>
      <c r="Y108" s="45"/>
      <c r="Z108" s="45"/>
      <c r="AA108" s="45"/>
      <c r="AB108" s="45"/>
      <c r="AC108" s="45"/>
    </row>
    <row r="109" spans="3:32" ht="15" customHeight="1">
      <c r="C109" s="71" t="str">
        <f>IF(OR(F109="",H109=""),"",IF(F109=H109,1,IF(F109&lt;H109,0,IF(F109-H109&lt;10,2,IF(F109&gt;H109,3,SE)))))</f>
        <v/>
      </c>
      <c r="D109" s="217" t="s">
        <v>135</v>
      </c>
      <c r="E109" s="218"/>
      <c r="F109" s="218"/>
      <c r="G109" s="218"/>
      <c r="H109" s="218"/>
      <c r="I109" s="218"/>
      <c r="J109" s="218"/>
      <c r="K109" s="218"/>
      <c r="L109" s="218"/>
      <c r="M109" s="218"/>
      <c r="N109" s="218"/>
      <c r="O109" s="218"/>
      <c r="P109" s="219"/>
      <c r="Q109" s="45" t="str">
        <f>IF(OR(H109="",F109=""),"",IF(H109=F109,1,IF(H109&lt;F109,0,IF(H109-F109&lt;10,2,IF(H109&gt;F109,3,SE)))))</f>
        <v/>
      </c>
      <c r="U109" s="45"/>
      <c r="V109" s="45"/>
      <c r="W109" s="45"/>
      <c r="X109" s="45"/>
      <c r="Y109" s="45"/>
      <c r="Z109" s="45"/>
      <c r="AA109" s="45"/>
      <c r="AB109" s="45"/>
      <c r="AC109" s="45"/>
    </row>
    <row r="110" spans="3:32" ht="15.75" customHeight="1" thickBot="1">
      <c r="C110" s="71" t="str">
        <f>IF(OR(F110="",H110=""),"",IF(F110=H110,1,IF(F110&lt;H110,0,IF(F110-H110&lt;10,2,IF(F110&gt;H110,3,SE)))))</f>
        <v/>
      </c>
      <c r="D110" s="220"/>
      <c r="E110" s="221"/>
      <c r="F110" s="221"/>
      <c r="G110" s="221"/>
      <c r="H110" s="221"/>
      <c r="I110" s="221"/>
      <c r="J110" s="221"/>
      <c r="K110" s="221"/>
      <c r="L110" s="221"/>
      <c r="M110" s="221"/>
      <c r="N110" s="221"/>
      <c r="O110" s="221"/>
      <c r="P110" s="222"/>
      <c r="Q110" s="45" t="str">
        <f>IF(OR(H110="",F110=""),"",IF(H110=F110,1,IF(H110&lt;F110,0,IF(H110-F110&lt;10,2,IF(H110&gt;F110,3,SE)))))</f>
        <v/>
      </c>
      <c r="U110" s="45"/>
      <c r="V110" s="45"/>
      <c r="W110" s="45"/>
      <c r="X110" s="45"/>
      <c r="Y110" s="45"/>
      <c r="Z110" s="45"/>
      <c r="AA110" s="45"/>
      <c r="AB110" s="45"/>
      <c r="AC110" s="45"/>
    </row>
    <row r="111" spans="3:32" ht="15" customHeight="1">
      <c r="C111" s="71" t="str">
        <f>IF(OR(F111="",H111=""),"",IF(F111=H111,1,IF(F111&lt;H111,0,IF(F111-H111&lt;10,2,IF(F111&gt;H111,3,SE)))))</f>
        <v/>
      </c>
      <c r="Q111" s="45" t="str">
        <f>IF(OR(H111="",F111=""),"",IF(H111=F111,1,IF(H111&lt;F111,0,IF(H111-F111&lt;10,2,IF(H111&gt;F111,3,SE)))))</f>
        <v/>
      </c>
      <c r="U111" s="45"/>
      <c r="V111" s="45"/>
      <c r="W111" s="45"/>
      <c r="X111" s="45"/>
      <c r="Y111" s="45"/>
      <c r="Z111" s="45"/>
      <c r="AA111" s="45"/>
      <c r="AB111" s="45"/>
      <c r="AC111" s="45"/>
    </row>
    <row r="112" spans="3:32" ht="15.75" customHeight="1">
      <c r="C112" s="71" t="str">
        <f>IF(OR(F112="",H112=""),"",IF(F112=H112,1,IF(F112&lt;H112,0,IF(F112-H112&lt;10,2,IF(F112&gt;H112,3,SE)))))</f>
        <v/>
      </c>
      <c r="D112" s="234" t="str">
        <f>V98</f>
        <v/>
      </c>
      <c r="E112" s="235"/>
      <c r="F112" s="98"/>
      <c r="G112" s="58" t="s">
        <v>17</v>
      </c>
      <c r="H112" s="98"/>
      <c r="I112" s="234" t="str">
        <f>V91</f>
        <v/>
      </c>
      <c r="J112" s="236"/>
      <c r="K112" s="236"/>
      <c r="L112" s="236"/>
      <c r="M112" s="236"/>
      <c r="N112" s="236"/>
      <c r="O112" s="236"/>
      <c r="P112" s="235"/>
      <c r="Q112" s="45" t="str">
        <f>IF(OR(H112="",F112=""),"",IF(H112=F112,1,IF(H112&lt;F112,0,IF(H112-F112&lt;10,2,IF(H112&gt;F112,3,SE)))))</f>
        <v/>
      </c>
      <c r="U112" s="45"/>
      <c r="V112" s="45"/>
      <c r="W112" s="45"/>
      <c r="X112" s="45"/>
      <c r="Y112" s="71"/>
      <c r="Z112" s="71"/>
      <c r="AA112" s="45"/>
      <c r="AB112" s="45"/>
      <c r="AC112" s="45"/>
    </row>
    <row r="113" spans="3:29" ht="15" customHeight="1">
      <c r="C113" s="71" t="str">
        <f>IF(OR(F113="",H113=""),"",IF(F113=H113,1,IF(F113&lt;H113,0,IF(F113-H113&lt;10,2,IF(F113&gt;H113,3,SE)))))</f>
        <v/>
      </c>
      <c r="D113" s="234" t="str">
        <f>V97</f>
        <v/>
      </c>
      <c r="E113" s="235"/>
      <c r="F113" s="98"/>
      <c r="G113" s="58" t="s">
        <v>17</v>
      </c>
      <c r="H113" s="98"/>
      <c r="I113" s="234" t="str">
        <f>V92</f>
        <v/>
      </c>
      <c r="J113" s="236"/>
      <c r="K113" s="236"/>
      <c r="L113" s="236"/>
      <c r="M113" s="236"/>
      <c r="N113" s="236"/>
      <c r="O113" s="236"/>
      <c r="P113" s="235"/>
      <c r="Q113" s="45" t="str">
        <f>IF(OR(H113="",F113=""),"",IF(H113=F113,1,IF(H113&lt;F113,0,IF(H113-F113&lt;10,2,IF(H113&gt;F113,3,SE)))))</f>
        <v/>
      </c>
      <c r="U113" s="45"/>
      <c r="V113" s="45"/>
      <c r="W113" s="45"/>
      <c r="X113" s="45"/>
      <c r="Y113" s="45"/>
      <c r="Z113" s="45"/>
      <c r="AA113" s="45"/>
      <c r="AB113" s="45"/>
      <c r="AC113" s="45"/>
    </row>
    <row r="114" spans="3:29" ht="15.75" customHeight="1">
      <c r="C114" s="71" t="str">
        <f>IF(OR(F114="",H114=""),"",IF(F114=H114,1,IF(F114&lt;H114,0,IF(F114-H114&lt;10,2,IF(F114&gt;H114,3,SE)))))</f>
        <v/>
      </c>
      <c r="D114" s="234" t="str">
        <f>V96</f>
        <v/>
      </c>
      <c r="E114" s="235"/>
      <c r="F114" s="98"/>
      <c r="G114" s="58" t="s">
        <v>17</v>
      </c>
      <c r="H114" s="98"/>
      <c r="I114" s="234" t="str">
        <f>V93</f>
        <v/>
      </c>
      <c r="J114" s="236"/>
      <c r="K114" s="236"/>
      <c r="L114" s="236"/>
      <c r="M114" s="236"/>
      <c r="N114" s="236"/>
      <c r="O114" s="236"/>
      <c r="P114" s="235"/>
      <c r="Q114" s="45" t="str">
        <f>IF(OR(H114="",F114=""),"",IF(H114=F114,1,IF(H114&lt;F114,0,IF(H114-F114&lt;10,2,IF(H114&gt;F114,3,SE)))))</f>
        <v/>
      </c>
      <c r="U114" s="45"/>
      <c r="V114" s="45"/>
      <c r="W114" s="45"/>
      <c r="X114" s="45"/>
      <c r="Y114" s="45"/>
      <c r="Z114" s="45"/>
      <c r="AA114" s="45"/>
      <c r="AB114" s="45"/>
      <c r="AC114" s="45"/>
    </row>
    <row r="115" spans="3:29" ht="15" customHeight="1">
      <c r="C115" s="71" t="str">
        <f>IF(OR(F115="",H115=""),"",IF(F115=H115,1,IF(F115&lt;H115,0,IF(F115-H115&lt;10,2,IF(F115&gt;H115,3,SE)))))</f>
        <v/>
      </c>
      <c r="D115" s="234" t="str">
        <f>V95</f>
        <v/>
      </c>
      <c r="E115" s="235"/>
      <c r="F115" s="98"/>
      <c r="G115" s="58" t="s">
        <v>17</v>
      </c>
      <c r="H115" s="98"/>
      <c r="I115" s="234" t="str">
        <f>V94</f>
        <v/>
      </c>
      <c r="J115" s="236"/>
      <c r="K115" s="236"/>
      <c r="L115" s="236"/>
      <c r="M115" s="236"/>
      <c r="N115" s="236"/>
      <c r="O115" s="236"/>
      <c r="P115" s="235"/>
      <c r="Q115" s="45" t="str">
        <f>IF(OR(H115="",F115=""),"",IF(H115=F115,1,IF(H115&lt;F115,0,IF(H115-F115&lt;10,2,IF(H115&gt;F115,3,SE)))))</f>
        <v/>
      </c>
      <c r="U115" s="45"/>
      <c r="V115" s="45"/>
      <c r="W115" s="45"/>
      <c r="X115" s="45"/>
      <c r="Y115" s="45"/>
      <c r="Z115" s="45"/>
      <c r="AA115" s="45"/>
      <c r="AB115" s="45"/>
      <c r="AC115" s="45"/>
    </row>
    <row r="116" spans="3:29" ht="15.75" customHeight="1" thickBot="1">
      <c r="C116" s="71" t="str">
        <f>IF(OR(F116="",H116=""),"",IF(F116=H116,1,IF(F116&lt;H116,0,IF(F116-H116&lt;10,2,IF(F116&gt;H116,3,SE)))))</f>
        <v/>
      </c>
      <c r="Q116" s="45" t="str">
        <f>IF(OR(H116="",F116=""),"",IF(H116=F116,1,IF(H116&lt;F116,0,IF(H116-F116&lt;10,2,IF(H116&gt;F116,3,SE)))))</f>
        <v/>
      </c>
      <c r="U116" s="45"/>
      <c r="V116" s="45"/>
      <c r="W116" s="45"/>
      <c r="X116" s="45"/>
      <c r="Y116" s="45"/>
      <c r="Z116" s="45"/>
      <c r="AA116" s="45"/>
      <c r="AB116" s="45"/>
      <c r="AC116" s="45"/>
    </row>
    <row r="117" spans="3:29" ht="15" customHeight="1">
      <c r="C117" s="71" t="str">
        <f>IF(OR(F117="",H117=""),"",IF(F117=H117,1,IF(F117&lt;H117,0,IF(F117-H117&lt;10,2,IF(F117&gt;H117,3,SE)))))</f>
        <v/>
      </c>
      <c r="D117" s="217" t="s">
        <v>134</v>
      </c>
      <c r="E117" s="218"/>
      <c r="F117" s="218"/>
      <c r="G117" s="218"/>
      <c r="H117" s="218"/>
      <c r="I117" s="218"/>
      <c r="J117" s="218"/>
      <c r="K117" s="218"/>
      <c r="L117" s="218"/>
      <c r="M117" s="218"/>
      <c r="N117" s="218"/>
      <c r="O117" s="218"/>
      <c r="P117" s="219"/>
      <c r="Q117" s="45" t="str">
        <f>IF(OR(H117="",F117=""),"",IF(H117=F117,1,IF(H117&lt;F117,0,IF(H117-F117&lt;10,2,IF(H117&gt;F117,3,SE)))))</f>
        <v/>
      </c>
      <c r="U117" s="45"/>
      <c r="V117" s="45"/>
      <c r="W117" s="45"/>
      <c r="X117" s="45"/>
      <c r="Y117" s="45"/>
      <c r="Z117" s="45"/>
      <c r="AA117" s="45"/>
      <c r="AB117" s="45"/>
      <c r="AC117" s="45"/>
    </row>
    <row r="118" spans="3:29" ht="15.75" customHeight="1" thickBot="1">
      <c r="C118" s="71" t="str">
        <f>IF(OR(F118="",H118=""),"",IF(F118=H118,1,IF(F118&lt;H118,0,IF(F118-H118&lt;10,2,IF(F118&gt;H118,3,SE)))))</f>
        <v/>
      </c>
      <c r="D118" s="220"/>
      <c r="E118" s="221"/>
      <c r="F118" s="221"/>
      <c r="G118" s="221"/>
      <c r="H118" s="221"/>
      <c r="I118" s="221"/>
      <c r="J118" s="221"/>
      <c r="K118" s="221"/>
      <c r="L118" s="221"/>
      <c r="M118" s="221"/>
      <c r="N118" s="221"/>
      <c r="O118" s="221"/>
      <c r="P118" s="222"/>
      <c r="Q118" s="45" t="str">
        <f>IF(OR(H118="",F118=""),"",IF(H118=F118,1,IF(H118&lt;F118,0,IF(H118-F118&lt;10,2,IF(H118&gt;F118,3,SE)))))</f>
        <v/>
      </c>
      <c r="U118" s="45"/>
      <c r="V118" s="45"/>
      <c r="W118" s="45"/>
      <c r="X118" s="45"/>
      <c r="Y118" s="71"/>
      <c r="Z118" s="71"/>
      <c r="AA118" s="45"/>
      <c r="AB118" s="45"/>
      <c r="AC118" s="45"/>
    </row>
    <row r="119" spans="3:29" ht="15" customHeight="1">
      <c r="C119" s="71" t="str">
        <f>IF(OR(F119="",H119=""),"",IF(F119=H119,1,IF(F119&lt;H119,0,IF(F119-H119&lt;10,2,IF(F119&gt;H119,3,SE)))))</f>
        <v/>
      </c>
      <c r="Q119" s="45" t="str">
        <f>IF(OR(H119="",F119=""),"",IF(H119=F119,1,IF(H119&lt;F119,0,IF(H119-F119&lt;10,2,IF(H119&gt;F119,3,SE)))))</f>
        <v/>
      </c>
      <c r="U119" s="45"/>
      <c r="V119" s="45"/>
      <c r="W119" s="45"/>
      <c r="X119" s="45"/>
      <c r="Y119" s="71"/>
      <c r="Z119" s="71"/>
      <c r="AA119" s="45"/>
      <c r="AB119" s="45"/>
      <c r="AC119" s="45"/>
    </row>
    <row r="120" spans="3:29" ht="15.75" customHeight="1">
      <c r="C120" s="71" t="str">
        <f>IF(OR(F120="",H120=""),"",IF(F120=H120,1,IF(F120&lt;H120,0,IF(F120-H120&lt;10,2,IF(F120&gt;H120,3,SE)))))</f>
        <v/>
      </c>
      <c r="D120" s="234" t="str">
        <f>V98</f>
        <v/>
      </c>
      <c r="E120" s="235"/>
      <c r="F120" s="98"/>
      <c r="G120" s="65" t="s">
        <v>17</v>
      </c>
      <c r="H120" s="98"/>
      <c r="I120" s="234" t="str">
        <f>V92</f>
        <v/>
      </c>
      <c r="J120" s="236"/>
      <c r="K120" s="236"/>
      <c r="L120" s="236"/>
      <c r="M120" s="236"/>
      <c r="N120" s="236"/>
      <c r="O120" s="236"/>
      <c r="P120" s="235"/>
      <c r="Q120" s="45" t="str">
        <f>IF(OR(H120="",F120=""),"",IF(H120=F120,1,IF(H120&lt;F120,0,IF(H120-F120&lt;10,2,IF(H120&gt;F120,3,SE)))))</f>
        <v/>
      </c>
      <c r="U120" s="45"/>
      <c r="V120" s="45"/>
      <c r="W120" s="45"/>
      <c r="X120" s="45"/>
      <c r="Y120" s="45"/>
      <c r="Z120" s="45"/>
      <c r="AA120" s="45"/>
      <c r="AB120" s="45"/>
      <c r="AC120" s="45"/>
    </row>
    <row r="121" spans="3:29" ht="15" customHeight="1">
      <c r="C121" s="71" t="str">
        <f>IF(OR(F121="",H121=""),"",IF(F121=H121,1,IF(F121&lt;H121,0,IF(F121-H121&lt;10,2,IF(F121&gt;H121,3,SE)))))</f>
        <v/>
      </c>
      <c r="D121" s="234" t="str">
        <f>V97</f>
        <v/>
      </c>
      <c r="E121" s="235"/>
      <c r="F121" s="98"/>
      <c r="G121" s="65" t="s">
        <v>17</v>
      </c>
      <c r="H121" s="98"/>
      <c r="I121" s="234" t="str">
        <f>V91</f>
        <v/>
      </c>
      <c r="J121" s="236"/>
      <c r="K121" s="236"/>
      <c r="L121" s="236"/>
      <c r="M121" s="236"/>
      <c r="N121" s="236"/>
      <c r="O121" s="236"/>
      <c r="P121" s="235"/>
      <c r="Q121" s="45" t="str">
        <f>IF(OR(H121="",F121=""),"",IF(H121=F121,1,IF(H121&lt;F121,0,IF(H121-F121&lt;10,2,IF(H121&gt;F121,3,SE)))))</f>
        <v/>
      </c>
      <c r="U121" s="45"/>
      <c r="V121" s="45"/>
      <c r="W121" s="45"/>
      <c r="X121" s="45"/>
      <c r="Y121" s="45"/>
      <c r="Z121" s="45"/>
      <c r="AA121" s="45"/>
      <c r="AB121" s="45"/>
      <c r="AC121" s="45"/>
    </row>
    <row r="122" spans="3:29" ht="15.75" customHeight="1">
      <c r="C122" s="71" t="str">
        <f>IF(OR(F122="",H122=""),"",IF(F122=H122,1,IF(F122&lt;H122,0,IF(F122-H122&lt;10,2,IF(F122&gt;H122,3,SE)))))</f>
        <v/>
      </c>
      <c r="D122" s="234" t="str">
        <f>V96</f>
        <v/>
      </c>
      <c r="E122" s="235"/>
      <c r="F122" s="98"/>
      <c r="G122" s="65" t="s">
        <v>17</v>
      </c>
      <c r="H122" s="98"/>
      <c r="I122" s="234" t="str">
        <f>V94</f>
        <v/>
      </c>
      <c r="J122" s="236"/>
      <c r="K122" s="236"/>
      <c r="L122" s="236"/>
      <c r="M122" s="236"/>
      <c r="N122" s="236"/>
      <c r="O122" s="236"/>
      <c r="P122" s="235"/>
      <c r="Q122" s="45" t="str">
        <f>IF(OR(H122="",F122=""),"",IF(H122=F122,1,IF(H122&lt;F122,0,IF(H122-F122&lt;10,2,IF(H122&gt;F122,3,SE)))))</f>
        <v/>
      </c>
      <c r="U122" s="45"/>
      <c r="V122" s="45"/>
      <c r="W122" s="45"/>
      <c r="X122" s="45"/>
      <c r="Y122" s="45"/>
      <c r="Z122" s="45"/>
      <c r="AA122" s="45"/>
      <c r="AB122" s="45"/>
      <c r="AC122" s="45"/>
    </row>
    <row r="123" spans="3:29" ht="15" customHeight="1">
      <c r="C123" s="71" t="str">
        <f>IF(OR(F123="",H123=""),"",IF(F123=H123,1,IF(F123&lt;H123,0,IF(F123-H123&lt;10,2,IF(F123&gt;H123,3,SE)))))</f>
        <v/>
      </c>
      <c r="D123" s="234" t="str">
        <f>V95</f>
        <v/>
      </c>
      <c r="E123" s="235"/>
      <c r="F123" s="98"/>
      <c r="G123" s="65" t="s">
        <v>17</v>
      </c>
      <c r="H123" s="98"/>
      <c r="I123" s="234" t="str">
        <f>V93</f>
        <v/>
      </c>
      <c r="J123" s="236"/>
      <c r="K123" s="236"/>
      <c r="L123" s="236"/>
      <c r="M123" s="236"/>
      <c r="N123" s="236"/>
      <c r="O123" s="236"/>
      <c r="P123" s="235"/>
      <c r="Q123" s="45" t="str">
        <f>IF(OR(H123="",F123=""),"",IF(H123=F123,1,IF(H123&lt;F123,0,IF(H123-F123&lt;10,2,IF(H123&gt;F123,3,SE)))))</f>
        <v/>
      </c>
      <c r="U123" s="45"/>
      <c r="V123" s="45"/>
      <c r="W123" s="45"/>
      <c r="X123" s="45"/>
      <c r="Y123" s="45"/>
      <c r="Z123" s="45"/>
      <c r="AA123" s="45"/>
      <c r="AB123" s="45"/>
      <c r="AC123" s="45"/>
    </row>
    <row r="124" spans="3:29" ht="15.75" customHeight="1" thickBot="1">
      <c r="C124" s="71" t="str">
        <f>IF(OR(F124="",H124=""),"",IF(F124=H124,1,IF(F124&lt;H124,0,IF(F124-H124&lt;10,2,IF(F124&gt;H124,3,SE)))))</f>
        <v/>
      </c>
      <c r="Q124" s="45" t="str">
        <f>IF(OR(H124="",F124=""),"",IF(H124=F124,1,IF(H124&lt;F124,0,IF(H124-F124&lt;10,2,IF(H124&gt;F124,3,SE)))))</f>
        <v/>
      </c>
      <c r="U124" s="45"/>
      <c r="V124" s="45"/>
      <c r="W124" s="45"/>
      <c r="X124" s="45"/>
      <c r="Y124" s="45"/>
      <c r="Z124" s="45"/>
      <c r="AA124" s="45"/>
      <c r="AB124" s="45"/>
      <c r="AC124" s="45"/>
    </row>
    <row r="125" spans="3:29" ht="15" customHeight="1">
      <c r="C125" s="71" t="str">
        <f>IF(OR(F125="",H125=""),"",IF(F125=H125,1,IF(F125&lt;H125,0,IF(F125-H125&lt;10,2,IF(F125&gt;H125,3,SE)))))</f>
        <v/>
      </c>
      <c r="D125" s="217" t="s">
        <v>136</v>
      </c>
      <c r="E125" s="218"/>
      <c r="F125" s="218"/>
      <c r="G125" s="218"/>
      <c r="H125" s="218"/>
      <c r="I125" s="218"/>
      <c r="J125" s="218"/>
      <c r="K125" s="218"/>
      <c r="L125" s="218"/>
      <c r="M125" s="218"/>
      <c r="N125" s="218"/>
      <c r="O125" s="218"/>
      <c r="P125" s="219"/>
      <c r="Q125" s="45" t="str">
        <f>IF(OR(H125="",F125=""),"",IF(H125=F125,1,IF(H125&lt;F125,0,IF(H125-F125&lt;10,2,IF(H125&gt;F125,3,SE)))))</f>
        <v/>
      </c>
      <c r="U125" s="45"/>
      <c r="V125" s="45"/>
      <c r="W125" s="45"/>
      <c r="X125" s="45"/>
      <c r="Y125" s="45"/>
      <c r="Z125" s="45"/>
      <c r="AA125" s="45"/>
      <c r="AB125" s="45"/>
      <c r="AC125" s="45"/>
    </row>
    <row r="126" spans="3:29" ht="15.75" customHeight="1" thickBot="1">
      <c r="C126" s="71" t="str">
        <f>IF(OR(F126="",H126=""),"",IF(F126=H126,1,IF(F126&lt;H126,0,IF(F126-H126&lt;10,2,IF(F126&gt;H126,3,SE)))))</f>
        <v/>
      </c>
      <c r="D126" s="220"/>
      <c r="E126" s="221"/>
      <c r="F126" s="221"/>
      <c r="G126" s="221"/>
      <c r="H126" s="221"/>
      <c r="I126" s="221"/>
      <c r="J126" s="221"/>
      <c r="K126" s="221"/>
      <c r="L126" s="221"/>
      <c r="M126" s="221"/>
      <c r="N126" s="221"/>
      <c r="O126" s="221"/>
      <c r="P126" s="222"/>
      <c r="Q126" s="45" t="str">
        <f>IF(OR(H126="",F126=""),"",IF(H126=F126,1,IF(H126&lt;F126,0,IF(H126-F126&lt;10,2,IF(H126&gt;F126,3,SE)))))</f>
        <v/>
      </c>
      <c r="U126" s="45"/>
      <c r="V126" s="45"/>
      <c r="W126" s="45"/>
      <c r="X126" s="45"/>
      <c r="Y126" s="45"/>
      <c r="Z126" s="45"/>
      <c r="AA126" s="45"/>
      <c r="AB126" s="45"/>
      <c r="AC126" s="45"/>
    </row>
    <row r="127" spans="3:29" ht="15" customHeight="1">
      <c r="C127" s="71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U127" s="45"/>
      <c r="V127" s="45"/>
      <c r="W127" s="45"/>
      <c r="X127" s="45"/>
      <c r="Y127" s="71"/>
      <c r="Z127" s="71"/>
      <c r="AA127" s="45"/>
      <c r="AB127" s="45"/>
      <c r="AC127" s="45"/>
    </row>
    <row r="128" spans="3:29" ht="15.75" customHeight="1">
      <c r="C128" s="71" t="str">
        <f>IF(OR(F128="",H128=""),"",IF(F128=H128,1,IF(F128&lt;H128,0,IF(F128-H128&lt;10,2,IF(F128&gt;H128,3,SE)))))</f>
        <v/>
      </c>
      <c r="D128" s="234" t="str">
        <f>V98</f>
        <v/>
      </c>
      <c r="E128" s="235"/>
      <c r="F128" s="98"/>
      <c r="G128" s="58" t="s">
        <v>17</v>
      </c>
      <c r="H128" s="98"/>
      <c r="I128" s="234" t="str">
        <f>V93</f>
        <v/>
      </c>
      <c r="J128" s="236"/>
      <c r="K128" s="236"/>
      <c r="L128" s="236"/>
      <c r="M128" s="236"/>
      <c r="N128" s="236"/>
      <c r="O128" s="236"/>
      <c r="P128" s="235"/>
      <c r="Q128" s="45" t="str">
        <f>IF(OR(H128="",F128=""),"",IF(H128=F128,1,IF(H128&lt;F128,0,IF(H128-F128&lt;10,2,IF(H128&gt;F128,3,SE)))))</f>
        <v/>
      </c>
      <c r="U128" s="45"/>
      <c r="V128" s="45"/>
      <c r="W128" s="45"/>
      <c r="X128" s="45"/>
      <c r="Y128" s="45"/>
      <c r="Z128" s="45"/>
      <c r="AA128" s="45"/>
      <c r="AB128" s="45"/>
      <c r="AC128" s="45"/>
    </row>
    <row r="129" spans="3:29">
      <c r="C129" s="71" t="str">
        <f>IF(OR(F129="",H129=""),"",IF(F129=H129,1,IF(F129&lt;H129,0,IF(F129-H129&lt;10,2,IF(F129&gt;H129,3,SE)))))</f>
        <v/>
      </c>
      <c r="D129" s="234" t="str">
        <f>V97</f>
        <v/>
      </c>
      <c r="E129" s="235"/>
      <c r="F129" s="98"/>
      <c r="G129" s="58" t="s">
        <v>17</v>
      </c>
      <c r="H129" s="98"/>
      <c r="I129" s="234" t="str">
        <f>V94</f>
        <v/>
      </c>
      <c r="J129" s="236"/>
      <c r="K129" s="236"/>
      <c r="L129" s="236"/>
      <c r="M129" s="236"/>
      <c r="N129" s="236"/>
      <c r="O129" s="236"/>
      <c r="P129" s="235"/>
      <c r="Q129" s="45" t="str">
        <f>IF(OR(H129="",F129=""),"",IF(H129=F129,1,IF(H129&lt;F129,0,IF(H129-F129&lt;10,2,IF(H129&gt;F129,3,SE)))))</f>
        <v/>
      </c>
      <c r="U129" s="45"/>
      <c r="V129" s="45"/>
      <c r="W129" s="45"/>
      <c r="X129" s="45"/>
      <c r="Y129" s="45"/>
      <c r="Z129" s="45"/>
      <c r="AA129" s="45"/>
      <c r="AB129" s="45"/>
      <c r="AC129" s="45"/>
    </row>
    <row r="130" spans="3:29">
      <c r="C130" s="71" t="str">
        <f>IF(OR(F130="",H130=""),"",IF(F130=H130,1,IF(F130&lt;H130,0,IF(F130-H130&lt;10,2,IF(F130&gt;H130,3,SE)))))</f>
        <v/>
      </c>
      <c r="D130" s="234" t="str">
        <f>V96</f>
        <v/>
      </c>
      <c r="E130" s="235"/>
      <c r="F130" s="98"/>
      <c r="G130" s="58" t="s">
        <v>17</v>
      </c>
      <c r="H130" s="98"/>
      <c r="I130" s="234" t="str">
        <f>V91</f>
        <v/>
      </c>
      <c r="J130" s="236"/>
      <c r="K130" s="236"/>
      <c r="L130" s="236"/>
      <c r="M130" s="236"/>
      <c r="N130" s="236"/>
      <c r="O130" s="236"/>
      <c r="P130" s="235"/>
      <c r="Q130" s="45" t="str">
        <f>IF(OR(H130="",F130=""),"",IF(H130=F130,1,IF(H130&lt;F130,0,IF(H130-F130&lt;10,2,IF(H130&gt;F130,3,SE)))))</f>
        <v/>
      </c>
      <c r="U130" s="45"/>
      <c r="V130" s="45"/>
      <c r="W130" s="45"/>
      <c r="X130" s="45"/>
      <c r="Y130" s="45"/>
      <c r="Z130" s="45"/>
      <c r="AA130" s="45"/>
      <c r="AB130" s="45"/>
      <c r="AC130" s="45"/>
    </row>
    <row r="131" spans="3:29">
      <c r="C131" s="71" t="str">
        <f>IF(OR(F131="",H131=""),"",IF(F131=H131,1,IF(F131&lt;H131,0,IF(F131-H131&lt;10,2,IF(F131&gt;H131,3,SE)))))</f>
        <v/>
      </c>
      <c r="D131" s="234" t="str">
        <f>V95</f>
        <v/>
      </c>
      <c r="E131" s="235"/>
      <c r="F131" s="98"/>
      <c r="G131" s="58" t="s">
        <v>17</v>
      </c>
      <c r="H131" s="98"/>
      <c r="I131" s="234" t="str">
        <f>V92</f>
        <v/>
      </c>
      <c r="J131" s="236"/>
      <c r="K131" s="236"/>
      <c r="L131" s="236"/>
      <c r="M131" s="236"/>
      <c r="N131" s="236"/>
      <c r="O131" s="236"/>
      <c r="P131" s="235"/>
      <c r="Q131" s="45" t="str">
        <f>IF(OR(H131="",F131=""),"",IF(H131=F131,1,IF(H131&lt;F131,0,IF(H131-F131&lt;10,2,IF(H131&gt;F131,3,SE)))))</f>
        <v/>
      </c>
      <c r="U131" s="45"/>
      <c r="V131" s="45"/>
      <c r="W131" s="45"/>
      <c r="X131" s="45"/>
      <c r="Y131" s="45"/>
      <c r="Z131" s="45"/>
      <c r="AA131" s="45"/>
      <c r="AB131" s="45"/>
      <c r="AC131" s="45"/>
    </row>
    <row r="132" spans="3:29" ht="15" customHeight="1" thickBot="1">
      <c r="C132" s="71" t="str">
        <f>IF(OR(F132="",H132=""),"",IF(F132=H132,1,IF(F132&lt;H132,0,IF(F132-H132&lt;10,2,IF(F132&gt;H132,3,SE)))))</f>
        <v/>
      </c>
      <c r="Q132" s="45" t="str">
        <f>IF(OR(H132="",F132=""),"",IF(H132=F132,1,IF(H132&lt;F132,0,IF(H132-F132&lt;10,2,IF(H132&gt;F132,3,SE)))))</f>
        <v/>
      </c>
      <c r="U132" s="45"/>
      <c r="V132" s="45"/>
      <c r="W132" s="45"/>
      <c r="X132" s="45"/>
      <c r="Y132" s="45"/>
      <c r="Z132" s="45"/>
      <c r="AA132" s="45"/>
      <c r="AB132" s="45"/>
      <c r="AC132" s="45"/>
    </row>
    <row r="133" spans="3:29" ht="15" customHeight="1">
      <c r="C133" s="71" t="str">
        <f>IF(OR(F133="",H133=""),"",IF(F133=H133,1,IF(F133&lt;H133,0,IF(F133-H133&lt;10,2,IF(F133&gt;H133,3,SE)))))</f>
        <v/>
      </c>
      <c r="D133" s="217" t="s">
        <v>137</v>
      </c>
      <c r="E133" s="218"/>
      <c r="F133" s="218"/>
      <c r="G133" s="218"/>
      <c r="H133" s="218"/>
      <c r="I133" s="218"/>
      <c r="J133" s="218"/>
      <c r="K133" s="218"/>
      <c r="L133" s="218"/>
      <c r="M133" s="218"/>
      <c r="N133" s="218"/>
      <c r="O133" s="218"/>
      <c r="P133" s="219"/>
      <c r="Q133" s="45" t="str">
        <f>IF(OR(H133="",F133=""),"",IF(H133=F133,1,IF(H133&lt;F133,0,IF(H133-F133&lt;10,2,IF(H133&gt;F133,3,SE)))))</f>
        <v/>
      </c>
      <c r="U133" s="45"/>
      <c r="V133" s="45"/>
      <c r="W133" s="45"/>
      <c r="X133" s="45"/>
      <c r="Y133" s="45"/>
      <c r="Z133" s="45"/>
      <c r="AA133" s="45"/>
      <c r="AB133" s="45"/>
      <c r="AC133" s="45"/>
    </row>
    <row r="134" spans="3:29" ht="15.75" customHeight="1" thickBot="1">
      <c r="C134" s="71" t="str">
        <f>IF(OR(F134="",H134=""),"",IF(F134=H134,1,IF(F134&lt;H134,0,IF(F134-H134&lt;10,2,IF(F134&gt;H134,3,SE)))))</f>
        <v/>
      </c>
      <c r="D134" s="220"/>
      <c r="E134" s="221"/>
      <c r="F134" s="221"/>
      <c r="G134" s="221"/>
      <c r="H134" s="221"/>
      <c r="I134" s="221"/>
      <c r="J134" s="221"/>
      <c r="K134" s="221"/>
      <c r="L134" s="221"/>
      <c r="M134" s="221"/>
      <c r="N134" s="221"/>
      <c r="O134" s="221"/>
      <c r="P134" s="222"/>
      <c r="Q134" s="45" t="str">
        <f>IF(OR(H134="",F134=""),"",IF(H134=F134,1,IF(H134&lt;F134,0,IF(H134-F134&lt;10,2,IF(H134&gt;F134,3,SE)))))</f>
        <v/>
      </c>
      <c r="U134" s="45"/>
      <c r="V134" s="45"/>
      <c r="W134" s="45"/>
      <c r="X134" s="45"/>
      <c r="Y134" s="71"/>
      <c r="Z134" s="71"/>
      <c r="AA134" s="45"/>
      <c r="AB134" s="45"/>
      <c r="AC134" s="45"/>
    </row>
    <row r="135" spans="3:29">
      <c r="C135" s="71" t="str">
        <f>IF(OR(F135="",H135=""),"",IF(F135=H135,1,IF(F135&lt;H135,0,IF(F135-H135&lt;10,2,IF(F135&gt;H135,3,SE)))))</f>
        <v/>
      </c>
      <c r="Q135" s="45" t="str">
        <f>IF(OR(H135="",F135=""),"",IF(H135=F135,1,IF(H135&lt;F135,0,IF(H135-F135&lt;10,2,IF(H135&gt;F135,3,SE)))))</f>
        <v/>
      </c>
      <c r="U135" s="45"/>
      <c r="V135" s="45"/>
      <c r="W135" s="45"/>
      <c r="X135" s="45"/>
      <c r="Y135" s="45"/>
      <c r="Z135" s="45"/>
      <c r="AA135" s="45"/>
      <c r="AB135" s="45"/>
      <c r="AC135" s="45"/>
    </row>
    <row r="136" spans="3:29">
      <c r="C136" s="71" t="str">
        <f>IF(OR(F136="",H136=""),"",IF(F136=H136,1,IF(F136&lt;H136,0,IF(F136-H136&lt;10,2,IF(F136&gt;H136,3,SE)))))</f>
        <v/>
      </c>
      <c r="D136" s="234" t="str">
        <f>V98</f>
        <v/>
      </c>
      <c r="E136" s="235"/>
      <c r="F136" s="98"/>
      <c r="G136" s="58" t="s">
        <v>17</v>
      </c>
      <c r="H136" s="98"/>
      <c r="I136" s="234" t="str">
        <f>V95</f>
        <v/>
      </c>
      <c r="J136" s="236"/>
      <c r="K136" s="236"/>
      <c r="L136" s="236"/>
      <c r="M136" s="236"/>
      <c r="N136" s="236"/>
      <c r="O136" s="236"/>
      <c r="P136" s="235"/>
      <c r="Q136" s="45" t="str">
        <f>IF(OR(H136="",F136=""),"",IF(H136=F136,1,IF(H136&lt;F136,0,IF(H136-F136&lt;10,2,IF(H136&gt;F136,3,SE)))))</f>
        <v/>
      </c>
      <c r="U136" s="45"/>
      <c r="V136" s="45"/>
      <c r="W136" s="45"/>
      <c r="X136" s="45"/>
      <c r="Y136" s="45"/>
      <c r="Z136" s="45"/>
      <c r="AA136" s="45"/>
      <c r="AB136" s="45"/>
      <c r="AC136" s="45"/>
    </row>
    <row r="137" spans="3:29">
      <c r="C137" s="71" t="str">
        <f>IF(OR(F137="",H137=""),"",IF(F137=H137,1,IF(F137&lt;H137,0,IF(F137-H137&lt;10,2,IF(F137&gt;H137,3,SE)))))</f>
        <v/>
      </c>
      <c r="D137" s="234" t="str">
        <f>V97</f>
        <v/>
      </c>
      <c r="E137" s="235"/>
      <c r="F137" s="98"/>
      <c r="G137" s="58" t="s">
        <v>17</v>
      </c>
      <c r="H137" s="98"/>
      <c r="I137" s="234" t="str">
        <f>V96</f>
        <v/>
      </c>
      <c r="J137" s="236"/>
      <c r="K137" s="236"/>
      <c r="L137" s="236"/>
      <c r="M137" s="236"/>
      <c r="N137" s="236"/>
      <c r="O137" s="236"/>
      <c r="P137" s="235"/>
      <c r="Q137" s="45" t="str">
        <f>IF(OR(H137="",F137=""),"",IF(H137=F137,1,IF(H137&lt;F137,0,IF(H137-F137&lt;10,2,IF(H137&gt;F137,3,SE)))))</f>
        <v/>
      </c>
      <c r="U137" s="45"/>
      <c r="V137" s="45"/>
      <c r="W137" s="45"/>
      <c r="X137" s="45"/>
      <c r="Y137" s="45"/>
      <c r="Z137" s="45"/>
      <c r="AA137" s="45"/>
      <c r="AB137" s="45"/>
      <c r="AC137" s="45"/>
    </row>
    <row r="138" spans="3:29">
      <c r="C138" s="71" t="str">
        <f>IF(OR(F138="",H138=""),"",IF(F138=H138,1,IF(F138&lt;H138,0,IF(F138-H138&lt;10,2,IF(F138&gt;H138,3,SE)))))</f>
        <v/>
      </c>
      <c r="D138" s="234" t="str">
        <f>V94</f>
        <v/>
      </c>
      <c r="E138" s="235"/>
      <c r="F138" s="98"/>
      <c r="G138" s="58" t="s">
        <v>17</v>
      </c>
      <c r="H138" s="98"/>
      <c r="I138" s="234" t="str">
        <f>V91</f>
        <v/>
      </c>
      <c r="J138" s="236"/>
      <c r="K138" s="236"/>
      <c r="L138" s="236"/>
      <c r="M138" s="236"/>
      <c r="N138" s="236"/>
      <c r="O138" s="236"/>
      <c r="P138" s="235"/>
      <c r="Q138" s="45" t="str">
        <f>IF(OR(H138="",F138=""),"",IF(H138=F138,1,IF(H138&lt;F138,0,IF(H138-F138&lt;10,2,IF(H138&gt;F138,3,SE)))))</f>
        <v/>
      </c>
      <c r="U138" s="45"/>
      <c r="V138" s="45"/>
      <c r="W138" s="45"/>
      <c r="X138" s="45"/>
      <c r="Y138" s="45"/>
      <c r="Z138" s="45"/>
      <c r="AA138" s="45"/>
      <c r="AB138" s="45"/>
      <c r="AC138" s="45"/>
    </row>
    <row r="139" spans="3:29">
      <c r="C139" s="71" t="str">
        <f>IF(OR(F139="",H139=""),"",IF(F139=H139,1,IF(F139&lt;H139,0,IF(F139-H139&lt;10,2,IF(F139&gt;H139,3,SE)))))</f>
        <v/>
      </c>
      <c r="D139" s="234" t="str">
        <f>V93</f>
        <v/>
      </c>
      <c r="E139" s="235"/>
      <c r="F139" s="98"/>
      <c r="G139" s="58" t="s">
        <v>17</v>
      </c>
      <c r="H139" s="98"/>
      <c r="I139" s="234" t="str">
        <f>V92</f>
        <v/>
      </c>
      <c r="J139" s="236"/>
      <c r="K139" s="236"/>
      <c r="L139" s="236"/>
      <c r="M139" s="236"/>
      <c r="N139" s="236"/>
      <c r="O139" s="236"/>
      <c r="P139" s="235"/>
      <c r="Q139" s="45" t="str">
        <f>IF(OR(H139="",F139=""),"",IF(H139=F139,1,IF(H139&lt;F139,0,IF(H139-F139&lt;10,2,IF(H139&gt;F139,3,SE)))))</f>
        <v/>
      </c>
      <c r="U139" s="45"/>
      <c r="V139" s="45"/>
      <c r="W139" s="45"/>
      <c r="X139" s="45"/>
      <c r="Y139" s="45"/>
      <c r="Z139" s="45"/>
      <c r="AA139" s="45"/>
      <c r="AB139" s="45"/>
      <c r="AC139" s="45"/>
    </row>
    <row r="140" spans="3:29" ht="15" customHeight="1" thickBot="1">
      <c r="C140" s="71" t="str">
        <f>IF(OR(F140="",H140=""),"",IF(F140=H140,1,IF(F140&lt;H140,0,IF(F140-H140&lt;10,2,IF(F140&gt;H140,3,SE)))))</f>
        <v/>
      </c>
      <c r="Q140" s="45" t="str">
        <f>IF(OR(H140="",F140=""),"",IF(H140=F140,1,IF(H140&lt;F140,0,IF(H140-F140&lt;10,2,IF(H140&gt;F140,3,SE)))))</f>
        <v/>
      </c>
      <c r="U140" s="45"/>
      <c r="V140" s="45"/>
      <c r="W140" s="45"/>
      <c r="X140" s="45"/>
      <c r="Y140" s="45"/>
      <c r="Z140" s="45"/>
      <c r="AA140" s="45"/>
      <c r="AB140" s="45"/>
      <c r="AC140" s="45"/>
    </row>
    <row r="141" spans="3:29" ht="15" customHeight="1">
      <c r="C141" s="71" t="str">
        <f>IF(OR(F141="",H141=""),"",IF(F141=H141,1,IF(F141&lt;H141,0,IF(F141-H141&lt;10,2,IF(F141&gt;H141,3,SE)))))</f>
        <v/>
      </c>
      <c r="D141" s="217" t="s">
        <v>138</v>
      </c>
      <c r="E141" s="218"/>
      <c r="F141" s="218"/>
      <c r="G141" s="218"/>
      <c r="H141" s="218"/>
      <c r="I141" s="218"/>
      <c r="J141" s="218"/>
      <c r="K141" s="218"/>
      <c r="L141" s="218"/>
      <c r="M141" s="218"/>
      <c r="N141" s="218"/>
      <c r="O141" s="218"/>
      <c r="P141" s="219"/>
      <c r="Q141" s="45" t="str">
        <f>IF(OR(H141="",F141=""),"",IF(H141=F141,1,IF(H141&lt;F141,0,IF(H141-F141&lt;10,2,IF(H141&gt;F141,3,SE)))))</f>
        <v/>
      </c>
      <c r="U141" s="45"/>
      <c r="V141" s="45"/>
      <c r="W141" s="45"/>
      <c r="X141" s="45"/>
      <c r="Y141" s="45"/>
      <c r="Z141" s="45"/>
      <c r="AA141" s="45"/>
      <c r="AB141" s="45"/>
      <c r="AC141" s="45"/>
    </row>
    <row r="142" spans="3:29" ht="15.75" customHeight="1" thickBot="1">
      <c r="C142" s="71" t="str">
        <f>IF(OR(F142="",H142=""),"",IF(F142=H142,1,IF(F142&lt;H142,0,IF(F142-H142&lt;10,2,IF(F142&gt;H142,3,SE)))))</f>
        <v/>
      </c>
      <c r="D142" s="220"/>
      <c r="E142" s="221"/>
      <c r="F142" s="221"/>
      <c r="G142" s="221"/>
      <c r="H142" s="221"/>
      <c r="I142" s="221"/>
      <c r="J142" s="221"/>
      <c r="K142" s="221"/>
      <c r="L142" s="221"/>
      <c r="M142" s="221"/>
      <c r="N142" s="221"/>
      <c r="O142" s="221"/>
      <c r="P142" s="222"/>
      <c r="Q142" s="45" t="str">
        <f>IF(OR(H142="",F142=""),"",IF(H142=F142,1,IF(H142&lt;F142,0,IF(H142-F142&lt;10,2,IF(H142&gt;F142,3,SE)))))</f>
        <v/>
      </c>
      <c r="U142" s="45"/>
      <c r="V142" s="45"/>
      <c r="W142" s="45"/>
      <c r="X142" s="45"/>
      <c r="Y142" s="45"/>
      <c r="Z142" s="45"/>
      <c r="AA142" s="45"/>
      <c r="AB142" s="45"/>
      <c r="AC142" s="45"/>
    </row>
    <row r="143" spans="3:29">
      <c r="C143" s="71" t="str">
        <f>IF(OR(F143="",H143=""),"",IF(F143=H143,1,IF(F143&lt;H143,0,IF(F143-H143&lt;10,2,IF(F143&gt;H143,3,SE)))))</f>
        <v/>
      </c>
      <c r="Q143" s="45" t="str">
        <f>IF(OR(H143="",F143=""),"",IF(H143=F143,1,IF(H143&lt;F143,0,IF(H143-F143&lt;10,2,IF(H143&gt;F143,3,SE)))))</f>
        <v/>
      </c>
      <c r="U143" s="45"/>
      <c r="V143" s="45"/>
      <c r="W143" s="45"/>
      <c r="X143" s="45"/>
      <c r="Y143" s="71"/>
      <c r="Z143" s="71"/>
      <c r="AA143" s="45"/>
      <c r="AB143" s="45"/>
      <c r="AC143" s="45"/>
    </row>
    <row r="144" spans="3:29">
      <c r="C144" s="71" t="str">
        <f>IF(OR(F144="",H144=""),"",IF(F144=H144,1,IF(F144&lt;H144,0,IF(F144-H144&lt;10,2,IF(F144&gt;H144,3,SE)))))</f>
        <v/>
      </c>
      <c r="D144" s="234" t="str">
        <f>V98</f>
        <v/>
      </c>
      <c r="E144" s="235"/>
      <c r="F144" s="98"/>
      <c r="G144" s="58" t="s">
        <v>17</v>
      </c>
      <c r="H144" s="98"/>
      <c r="I144" s="234" t="str">
        <f>V96</f>
        <v/>
      </c>
      <c r="J144" s="236"/>
      <c r="K144" s="236"/>
      <c r="L144" s="236"/>
      <c r="M144" s="236"/>
      <c r="N144" s="236"/>
      <c r="O144" s="236"/>
      <c r="P144" s="235"/>
      <c r="Q144" s="45" t="str">
        <f>IF(OR(H144="",F144=""),"",IF(H144=F144,1,IF(H144&lt;F144,0,IF(H144-F144&lt;10,2,IF(H144&gt;F144,3,SE)))))</f>
        <v/>
      </c>
      <c r="U144" s="45"/>
      <c r="V144" s="45"/>
      <c r="W144" s="45"/>
      <c r="X144" s="45"/>
      <c r="Y144" s="45"/>
      <c r="Z144" s="45"/>
      <c r="AA144" s="45"/>
      <c r="AB144" s="45"/>
      <c r="AC144" s="45"/>
    </row>
    <row r="145" spans="3:30">
      <c r="C145" s="71" t="str">
        <f>IF(OR(F145="",H145=""),"",IF(F145=H145,1,IF(F145&lt;H145,0,IF(F145-H145&lt;10,2,IF(F145&gt;H145,3,SE)))))</f>
        <v/>
      </c>
      <c r="D145" s="234" t="str">
        <f>V97</f>
        <v/>
      </c>
      <c r="E145" s="235"/>
      <c r="F145" s="98"/>
      <c r="G145" s="58" t="s">
        <v>17</v>
      </c>
      <c r="H145" s="98"/>
      <c r="I145" s="234" t="str">
        <f>V95</f>
        <v/>
      </c>
      <c r="J145" s="236"/>
      <c r="K145" s="236"/>
      <c r="L145" s="236"/>
      <c r="M145" s="236"/>
      <c r="N145" s="236"/>
      <c r="O145" s="236"/>
      <c r="P145" s="235"/>
      <c r="Q145" s="45" t="str">
        <f>IF(OR(H145="",F145=""),"",IF(H145=F145,1,IF(H145&lt;F145,0,IF(H145-F145&lt;10,2,IF(H145&gt;F145,3,SE)))))</f>
        <v/>
      </c>
      <c r="U145" s="45"/>
      <c r="V145" s="45"/>
      <c r="W145" s="45"/>
      <c r="X145" s="45"/>
      <c r="Y145" s="45"/>
      <c r="Z145" s="45"/>
      <c r="AA145" s="45"/>
      <c r="AB145" s="45"/>
      <c r="AC145" s="45"/>
    </row>
    <row r="146" spans="3:30">
      <c r="C146" s="71" t="str">
        <f>IF(OR(F146="",H146=""),"",IF(F146=H146,1,IF(F146&lt;H146,0,IF(F146-H146&lt;10,2,IF(F146&gt;H146,3,SE)))))</f>
        <v/>
      </c>
      <c r="D146" s="234" t="str">
        <f>V94</f>
        <v/>
      </c>
      <c r="E146" s="235"/>
      <c r="F146" s="98"/>
      <c r="G146" s="58" t="s">
        <v>17</v>
      </c>
      <c r="H146" s="98"/>
      <c r="I146" s="234" t="str">
        <f>V92</f>
        <v/>
      </c>
      <c r="J146" s="236"/>
      <c r="K146" s="236"/>
      <c r="L146" s="236"/>
      <c r="M146" s="236"/>
      <c r="N146" s="236"/>
      <c r="O146" s="236"/>
      <c r="P146" s="235"/>
      <c r="Q146" s="45" t="str">
        <f>IF(OR(H146="",F146=""),"",IF(H146=F146,1,IF(H146&lt;F146,0,IF(H146-F146&lt;10,2,IF(H146&gt;F146,3,SE)))))</f>
        <v/>
      </c>
      <c r="U146" s="45"/>
      <c r="V146" s="45"/>
      <c r="W146" s="45"/>
      <c r="X146" s="45"/>
      <c r="Y146" s="45"/>
      <c r="Z146" s="45"/>
      <c r="AA146" s="45"/>
      <c r="AB146" s="45"/>
      <c r="AC146" s="45"/>
    </row>
    <row r="147" spans="3:30">
      <c r="C147" s="71" t="str">
        <f>IF(OR(F147="",H147=""),"",IF(F147=H147,1,IF(F147&lt;H147,0,IF(F147-H147&lt;10,2,IF(F147&gt;H147,3,SE)))))</f>
        <v/>
      </c>
      <c r="D147" s="234" t="str">
        <f>V93</f>
        <v/>
      </c>
      <c r="E147" s="235"/>
      <c r="F147" s="98"/>
      <c r="G147" s="58" t="s">
        <v>17</v>
      </c>
      <c r="H147" s="98"/>
      <c r="I147" s="234" t="str">
        <f>V91</f>
        <v/>
      </c>
      <c r="J147" s="236"/>
      <c r="K147" s="236"/>
      <c r="L147" s="236"/>
      <c r="M147" s="236"/>
      <c r="N147" s="236"/>
      <c r="O147" s="236"/>
      <c r="P147" s="235"/>
      <c r="Q147" s="45" t="str">
        <f>IF(OR(H147="",F147=""),"",IF(H147=F147,1,IF(H147&lt;F147,0,IF(H147-F147&lt;10,2,IF(H147&gt;F147,3,SE)))))</f>
        <v/>
      </c>
      <c r="U147" s="45"/>
      <c r="V147" s="45"/>
      <c r="W147" s="45"/>
      <c r="X147" s="45"/>
      <c r="Y147" s="45"/>
      <c r="Z147" s="45"/>
      <c r="AA147" s="45"/>
      <c r="AB147" s="45"/>
      <c r="AC147" s="45"/>
    </row>
    <row r="148" spans="3:30" ht="15" customHeight="1" thickBot="1">
      <c r="C148" s="71" t="str">
        <f>IF(OR(F148="",H148=""),"",IF(F148=H148,1,IF(F148&lt;H148,0,IF(F148-H148&lt;10,2,IF(F148&gt;H148,3,SE)))))</f>
        <v/>
      </c>
      <c r="Q148" s="45" t="str">
        <f>IF(OR(H148="",F148=""),"",IF(H148=F148,1,IF(H148&lt;F148,0,IF(H148-F148&lt;10,2,IF(H148&gt;F148,3,SE)))))</f>
        <v/>
      </c>
      <c r="U148" s="45"/>
      <c r="V148" s="45"/>
      <c r="W148" s="45"/>
      <c r="X148" s="45"/>
      <c r="Y148" s="45"/>
      <c r="Z148" s="45"/>
      <c r="AA148" s="45"/>
      <c r="AB148" s="45"/>
      <c r="AC148" s="45"/>
    </row>
    <row r="149" spans="3:30" ht="15" customHeight="1">
      <c r="C149" s="71" t="str">
        <f>IF(OR(F149="",H149=""),"",IF(F149=H149,1,IF(F149&lt;H149,0,IF(F149-H149&lt;10,2,IF(F149&gt;H149,3,SE)))))</f>
        <v/>
      </c>
      <c r="D149" s="217" t="s">
        <v>139</v>
      </c>
      <c r="E149" s="218"/>
      <c r="F149" s="218"/>
      <c r="G149" s="218"/>
      <c r="H149" s="218"/>
      <c r="I149" s="218"/>
      <c r="J149" s="218"/>
      <c r="K149" s="218"/>
      <c r="L149" s="218"/>
      <c r="M149" s="218"/>
      <c r="N149" s="218"/>
      <c r="O149" s="218"/>
      <c r="P149" s="219"/>
      <c r="Q149" s="45" t="str">
        <f>IF(OR(H149="",F149=""),"",IF(H149=F149,1,IF(H149&lt;F149,0,IF(H149-F149&lt;10,2,IF(H149&gt;F149,3,SE)))))</f>
        <v/>
      </c>
      <c r="U149" s="45"/>
      <c r="V149" s="45"/>
      <c r="W149" s="45"/>
      <c r="X149" s="45"/>
      <c r="Y149" s="45"/>
      <c r="Z149" s="45"/>
      <c r="AA149" s="45"/>
      <c r="AB149" s="45"/>
      <c r="AC149" s="45"/>
    </row>
    <row r="150" spans="3:30" ht="15.75" customHeight="1" thickBot="1">
      <c r="C150" s="71" t="str">
        <f>IF(OR(F150="",H150=""),"",IF(F150=H150,1,IF(F150&lt;H150,0,IF(F150-H150&lt;10,2,IF(F150&gt;H150,3,SE)))))</f>
        <v/>
      </c>
      <c r="D150" s="220"/>
      <c r="E150" s="221"/>
      <c r="F150" s="221"/>
      <c r="G150" s="221"/>
      <c r="H150" s="221"/>
      <c r="I150" s="221"/>
      <c r="J150" s="221"/>
      <c r="K150" s="221"/>
      <c r="L150" s="221"/>
      <c r="M150" s="221"/>
      <c r="N150" s="221"/>
      <c r="O150" s="221"/>
      <c r="P150" s="222"/>
      <c r="Q150" s="45" t="str">
        <f>IF(OR(H150="",F150=""),"",IF(H150=F150,1,IF(H150&lt;F150,0,IF(H150-F150&lt;10,2,IF(H150&gt;F150,3,SE)))))</f>
        <v/>
      </c>
      <c r="U150" s="45"/>
      <c r="V150" s="45"/>
      <c r="W150" s="45"/>
      <c r="X150" s="45"/>
      <c r="Y150" s="45"/>
      <c r="Z150" s="45"/>
      <c r="AA150" s="45"/>
      <c r="AB150" s="45"/>
      <c r="AC150" s="45"/>
    </row>
    <row r="151" spans="3:30">
      <c r="C151" s="71" t="str">
        <f>IF(OR(F151="",H151=""),"",IF(F151=H151,1,IF(F151&lt;H151,0,IF(F151-H151&lt;10,2,IF(F151&gt;H151,3,SE)))))</f>
        <v/>
      </c>
      <c r="Q151" s="45" t="str">
        <f>IF(OR(H151="",F151=""),"",IF(H151=F151,1,IF(H151&lt;F151,0,IF(H151-F151&lt;10,2,IF(H151&gt;F151,3,SE)))))</f>
        <v/>
      </c>
      <c r="U151" s="45"/>
      <c r="V151" s="45"/>
      <c r="W151" s="45"/>
      <c r="X151" s="45"/>
      <c r="Y151" s="45"/>
      <c r="Z151" s="45"/>
      <c r="AA151" s="45"/>
      <c r="AB151" s="45"/>
      <c r="AC151" s="45"/>
    </row>
    <row r="152" spans="3:30">
      <c r="C152" s="71" t="str">
        <f>IF(OR(F152="",H152=""),"",IF(F152=H152,1,IF(F152&lt;H152,0,IF(F152-H152&lt;10,2,IF(F152&gt;H152,3,SE)))))</f>
        <v/>
      </c>
      <c r="D152" s="234" t="str">
        <f>V98</f>
        <v/>
      </c>
      <c r="E152" s="235"/>
      <c r="F152" s="98"/>
      <c r="G152" s="58" t="s">
        <v>17</v>
      </c>
      <c r="H152" s="98"/>
      <c r="I152" s="234" t="str">
        <f>V97</f>
        <v/>
      </c>
      <c r="J152" s="236"/>
      <c r="K152" s="236"/>
      <c r="L152" s="236"/>
      <c r="M152" s="236"/>
      <c r="N152" s="236"/>
      <c r="O152" s="236"/>
      <c r="P152" s="235"/>
      <c r="Q152" s="45" t="str">
        <f>IF(OR(H152="",F152=""),"",IF(H152=F152,1,IF(H152&lt;F152,0,IF(H152-F152&lt;10,2,IF(H152&gt;F152,3,SE)))))</f>
        <v/>
      </c>
      <c r="U152" s="45"/>
      <c r="V152" s="45"/>
      <c r="W152" s="45"/>
      <c r="X152" s="45"/>
      <c r="Y152" s="71"/>
      <c r="Z152" s="71"/>
      <c r="AA152" s="45"/>
      <c r="AB152" s="45"/>
      <c r="AC152" s="45"/>
    </row>
    <row r="153" spans="3:30">
      <c r="C153" s="71" t="str">
        <f>IF(OR(F153="",H153=""),"",IF(F153=H153,1,IF(F153&lt;H153,0,IF(F153-H153&lt;10,2,IF(F153&gt;H153,3,SE)))))</f>
        <v/>
      </c>
      <c r="D153" s="234" t="str">
        <f>V96</f>
        <v/>
      </c>
      <c r="E153" s="235"/>
      <c r="F153" s="98"/>
      <c r="G153" s="58" t="s">
        <v>17</v>
      </c>
      <c r="H153" s="98"/>
      <c r="I153" s="234" t="str">
        <f>V95</f>
        <v/>
      </c>
      <c r="J153" s="236"/>
      <c r="K153" s="236"/>
      <c r="L153" s="236"/>
      <c r="M153" s="236"/>
      <c r="N153" s="236"/>
      <c r="O153" s="236"/>
      <c r="P153" s="235"/>
      <c r="Q153" s="45" t="str">
        <f>IF(OR(H153="",F153=""),"",IF(H153=F153,1,IF(H153&lt;F153,0,IF(H153-F153&lt;10,2,IF(H153&gt;F153,3,SE)))))</f>
        <v/>
      </c>
      <c r="U153" s="45"/>
      <c r="V153" s="45"/>
      <c r="W153" s="45"/>
      <c r="X153" s="45"/>
      <c r="Y153" s="45"/>
      <c r="Z153" s="45"/>
      <c r="AA153" s="45"/>
      <c r="AB153" s="45"/>
      <c r="AC153" s="45"/>
    </row>
    <row r="154" spans="3:30">
      <c r="C154" s="71" t="str">
        <f>IF(OR(F154="",H154=""),"",IF(F154=H154,1,IF(F154&lt;H154,0,IF(F154-H154&lt;10,2,IF(F154&gt;H154,3,SE)))))</f>
        <v/>
      </c>
      <c r="D154" s="234" t="str">
        <f>V94</f>
        <v/>
      </c>
      <c r="E154" s="235"/>
      <c r="F154" s="98"/>
      <c r="G154" s="58" t="s">
        <v>17</v>
      </c>
      <c r="H154" s="98"/>
      <c r="I154" s="234" t="str">
        <f>V93</f>
        <v/>
      </c>
      <c r="J154" s="236"/>
      <c r="K154" s="236"/>
      <c r="L154" s="236"/>
      <c r="M154" s="236"/>
      <c r="N154" s="236"/>
      <c r="O154" s="236"/>
      <c r="P154" s="235"/>
      <c r="Q154" s="45" t="str">
        <f>IF(OR(H154="",F154=""),"",IF(H154=F154,1,IF(H154&lt;F154,0,IF(H154-F154&lt;10,2,IF(H154&gt;F154,3,SE)))))</f>
        <v/>
      </c>
      <c r="U154" s="45"/>
      <c r="V154" s="45"/>
      <c r="W154" s="45"/>
      <c r="X154" s="45"/>
      <c r="Y154" s="45"/>
      <c r="Z154" s="45"/>
      <c r="AA154" s="45"/>
      <c r="AB154" s="45"/>
      <c r="AC154" s="45"/>
    </row>
    <row r="155" spans="3:30">
      <c r="C155" s="71" t="str">
        <f>IF(OR(F155="",H155=""),"",IF(F155=H155,1,IF(F155&lt;H155,0,IF(F155-H155&lt;10,2,IF(F155&gt;H155,3,SE)))))</f>
        <v/>
      </c>
      <c r="D155" s="207" t="str">
        <f>V92</f>
        <v/>
      </c>
      <c r="E155" s="207"/>
      <c r="F155" s="98"/>
      <c r="G155" s="58" t="s">
        <v>17</v>
      </c>
      <c r="H155" s="98"/>
      <c r="I155" s="207" t="str">
        <f>V91</f>
        <v/>
      </c>
      <c r="J155" s="207"/>
      <c r="K155" s="207"/>
      <c r="L155" s="207"/>
      <c r="M155" s="207"/>
      <c r="N155" s="207"/>
      <c r="O155" s="207"/>
      <c r="P155" s="207"/>
      <c r="Q155" s="45" t="str">
        <f>IF(OR(H155="",F155=""),"",IF(H155=F155,1,IF(H155&lt;F155,0,IF(H155-F155&lt;10,2,IF(H155&gt;F155,3,SE)))))</f>
        <v/>
      </c>
      <c r="U155" s="45"/>
      <c r="V155" s="45"/>
      <c r="W155" s="45"/>
      <c r="X155" s="45"/>
      <c r="Y155" s="45"/>
      <c r="Z155" s="45"/>
      <c r="AA155" s="45"/>
      <c r="AB155" s="45"/>
      <c r="AC155" s="45"/>
    </row>
    <row r="156" spans="3:30" ht="15.75" thickBot="1">
      <c r="C156" s="71" t="str">
        <f>IF(OR(F156="",H156=""),"",IF(F156=H156,1,IF(F156&lt;H156,0,IF(F156-H156&lt;10,2,IF(F156&gt;H156,3,SE)))))</f>
        <v/>
      </c>
      <c r="Q156" s="45" t="str">
        <f>IF(OR(H156="",F156=""),"",IF(H156=F156,1,IF(H156&lt;F156,0,IF(H156-F156&lt;10,2,IF(H156&gt;F156,3,SE)))))</f>
        <v/>
      </c>
      <c r="U156" s="45"/>
      <c r="V156" s="45"/>
      <c r="W156" s="45"/>
      <c r="X156" s="45"/>
      <c r="Y156" s="45"/>
      <c r="Z156" s="45"/>
      <c r="AA156" s="45"/>
      <c r="AB156" s="45"/>
      <c r="AC156" s="45"/>
    </row>
    <row r="157" spans="3:30">
      <c r="C157" s="71" t="str">
        <f>IF(OR(F157="",H157=""),"",IF(F157=H157,1,IF(F157&lt;H157,0,IF(F157-H157&lt;10,2,IF(F157&gt;H157,3,SE)))))</f>
        <v/>
      </c>
      <c r="D157" s="237" t="s">
        <v>243</v>
      </c>
      <c r="E157" s="238"/>
      <c r="F157" s="238"/>
      <c r="G157" s="238"/>
      <c r="H157" s="238"/>
      <c r="I157" s="238"/>
      <c r="J157" s="238"/>
      <c r="K157" s="238"/>
      <c r="L157" s="238"/>
      <c r="M157" s="239"/>
      <c r="Q157" s="45" t="str">
        <f>IF(OR(H157="",F157=""),"",IF(H157=F157,1,IF(H157&lt;F157,0,IF(H157-F157&lt;10,2,IF(H157&gt;F157,3,SE)))))</f>
        <v/>
      </c>
      <c r="S157" s="46"/>
      <c r="T157" s="46"/>
      <c r="U157" s="46"/>
      <c r="V157" s="46"/>
      <c r="W157" s="46"/>
      <c r="X157" s="46"/>
      <c r="Y157" s="46"/>
      <c r="Z157" s="46"/>
      <c r="AA157" s="46"/>
      <c r="AB157" s="46"/>
      <c r="AC157" s="46"/>
    </row>
    <row r="158" spans="3:30" ht="15.75" thickBot="1">
      <c r="C158" s="71" t="str">
        <f>IF(OR(F158="",H158=""),"",IF(F158=H158,1,IF(F158&lt;H158,0,IF(F158-H158&lt;10,2,IF(F158&gt;H158,3,SE)))))</f>
        <v/>
      </c>
      <c r="D158" s="240"/>
      <c r="E158" s="241"/>
      <c r="F158" s="241"/>
      <c r="G158" s="241"/>
      <c r="H158" s="241"/>
      <c r="I158" s="241"/>
      <c r="J158" s="241"/>
      <c r="K158" s="241"/>
      <c r="L158" s="241"/>
      <c r="M158" s="242"/>
      <c r="Q158" s="45" t="str">
        <f>IF(OR(H158="",F158=""),"",IF(H158=F158,1,IF(H158&lt;F158,0,IF(H158-F158&lt;10,2,IF(H158&gt;F158,3,SE)))))</f>
        <v/>
      </c>
      <c r="S158" s="46"/>
      <c r="T158" s="46"/>
      <c r="U158" s="46"/>
      <c r="V158" s="46"/>
      <c r="W158" s="46"/>
      <c r="X158" s="46"/>
      <c r="Y158" s="46"/>
      <c r="Z158" s="46"/>
      <c r="AA158" s="46"/>
      <c r="AB158" s="46"/>
      <c r="AC158" s="46"/>
    </row>
    <row r="159" spans="3:30" ht="15.75" thickBot="1">
      <c r="C159" s="71">
        <f>IF(OR(F159="",H159=""),"",IF(F159=H159,1,IF(F159&lt;H159,0,IF(F159-H159&lt;10,2,IF(F159&gt;H159,3,SE)))))</f>
        <v>0</v>
      </c>
      <c r="D159" s="50" t="s">
        <v>3</v>
      </c>
      <c r="E159" s="49" t="s">
        <v>21</v>
      </c>
      <c r="F159" s="243" t="s">
        <v>12</v>
      </c>
      <c r="G159" s="244"/>
      <c r="H159" s="296" t="s">
        <v>309</v>
      </c>
      <c r="I159" s="296"/>
      <c r="J159" s="296" t="s">
        <v>310</v>
      </c>
      <c r="K159" s="296"/>
      <c r="L159" s="243" t="s">
        <v>174</v>
      </c>
      <c r="M159" s="285"/>
      <c r="Q159" s="45" t="e">
        <f>IF(OR(H159="",F159=""),"",IF(H159=F159,1,IF(H159&lt;F159,0,IF(H159-F159&lt;10,2,IF(H159&gt;F159,3,SE)))))</f>
        <v>#VALUE!</v>
      </c>
      <c r="S159" s="46"/>
      <c r="T159" s="45"/>
      <c r="U159" s="47" t="s">
        <v>3</v>
      </c>
      <c r="V159" s="47" t="s">
        <v>2</v>
      </c>
      <c r="W159" s="47" t="s">
        <v>12</v>
      </c>
      <c r="X159" s="47" t="s">
        <v>13</v>
      </c>
      <c r="Y159" s="47" t="s">
        <v>14</v>
      </c>
      <c r="Z159" s="47" t="s">
        <v>15</v>
      </c>
      <c r="AA159" s="47" t="s">
        <v>18</v>
      </c>
      <c r="AB159" s="47" t="s">
        <v>19</v>
      </c>
      <c r="AC159" s="47" t="s">
        <v>20</v>
      </c>
      <c r="AD159" s="45"/>
    </row>
    <row r="160" spans="3:30">
      <c r="C160" s="71">
        <f>IF(OR(F160="",H160=""),"",IF(F160=H160,1,IF(F160&lt;H160,0,IF(F160-H160&lt;10,2,IF(F160&gt;H160,3,SE)))))</f>
        <v>1</v>
      </c>
      <c r="D160" s="52" t="s">
        <v>4</v>
      </c>
      <c r="E160" s="62" t="str">
        <f>VLOOKUP(AC160,$U$159:$AB$167,2)</f>
        <v/>
      </c>
      <c r="F160" s="201">
        <f>VLOOKUP(AC160,$U$159:$AB$167,3)</f>
        <v>0</v>
      </c>
      <c r="G160" s="201"/>
      <c r="H160" s="202">
        <f>VLOOKUP(AC160,$U$159:$AB$167,4)</f>
        <v>0</v>
      </c>
      <c r="I160" s="202"/>
      <c r="J160" s="202">
        <f>VLOOKUP(AC160,$U$159:$AB$167,5)</f>
        <v>0</v>
      </c>
      <c r="K160" s="202"/>
      <c r="L160" s="202">
        <f>VLOOKUP(AC160,$U$159:$AB$167,6)</f>
        <v>0</v>
      </c>
      <c r="M160" s="203"/>
      <c r="O160" s="44" t="s">
        <v>179</v>
      </c>
      <c r="Q160" s="45">
        <f>IF(OR(H160="",F160=""),"",IF(H160=F160,1,IF(H160&lt;F160,0,IF(H160-F160&lt;10,2,IF(H160&gt;F160,3,SE)))))</f>
        <v>1</v>
      </c>
      <c r="S160" s="46"/>
      <c r="T160" s="45"/>
      <c r="U160" s="47">
        <v>1</v>
      </c>
      <c r="V160" s="64" t="str">
        <f>IF(OR('1ª FASE  - ELIMINATÓRIAS'!I136="",'1ª FASE  - ELIMINATÓRIAS'!I136=""),"",'1ª FASE  - ELIMINATÓRIAS'!C136)</f>
        <v/>
      </c>
      <c r="W160" s="45">
        <f>SUM(Q175,Q180,Q189,Q198,Q206,Q215,Q223)</f>
        <v>0</v>
      </c>
      <c r="X160" s="45">
        <f>SUM(H175,H180,H189,H198,H206,H215,H223)</f>
        <v>0</v>
      </c>
      <c r="Y160" s="45">
        <f>SUM(F175,F180,F189,F198,F206,F215,F223)</f>
        <v>0</v>
      </c>
      <c r="Z160" s="45">
        <f>X160-Y160</f>
        <v>0</v>
      </c>
      <c r="AA160" s="45">
        <f>(W160*10^10)+((Z160+5000)*10^6)+(X160*10)+U160</f>
        <v>5000000001</v>
      </c>
      <c r="AB160" s="45">
        <f>LARGE($AA$160:$AA$167,U160)</f>
        <v>5000000008</v>
      </c>
      <c r="AC160" s="64">
        <f>MATCH(AB160,$AA$160:$AA$167,0)</f>
        <v>8</v>
      </c>
      <c r="AD160" s="45"/>
    </row>
    <row r="161" spans="3:30">
      <c r="C161" s="71">
        <f>IF(OR(F161="",H161=""),"",IF(F161=H161,1,IF(F161&lt;H161,0,IF(F161-H161&lt;10,2,IF(F161&gt;H161,3,SE)))))</f>
        <v>1</v>
      </c>
      <c r="D161" s="53" t="s">
        <v>5</v>
      </c>
      <c r="E161" s="62" t="str">
        <f t="shared" ref="E161:E167" si="18">VLOOKUP(AC161,$U$159:$AB$167,2)</f>
        <v/>
      </c>
      <c r="F161" s="201">
        <f t="shared" ref="F161:F167" si="19">VLOOKUP(AC161,$U$159:$AB$167,3)</f>
        <v>0</v>
      </c>
      <c r="G161" s="201"/>
      <c r="H161" s="202">
        <f t="shared" ref="H161:H167" si="20">VLOOKUP(AC161,$U$159:$AB$167,4)</f>
        <v>0</v>
      </c>
      <c r="I161" s="202"/>
      <c r="J161" s="202">
        <f t="shared" ref="J161:J167" si="21">VLOOKUP(AC161,$U$159:$AB$167,5)</f>
        <v>0</v>
      </c>
      <c r="K161" s="202"/>
      <c r="L161" s="202">
        <f t="shared" ref="L161:L167" si="22">VLOOKUP(AC161,$U$159:$AB$167,6)</f>
        <v>0</v>
      </c>
      <c r="M161" s="203"/>
      <c r="O161" s="44" t="s">
        <v>175</v>
      </c>
      <c r="Q161" s="45">
        <f>IF(OR(H161="",F161=""),"",IF(H161=F161,1,IF(H161&lt;F161,0,IF(H161-F161&lt;10,2,IF(H161&gt;F161,3,SE)))))</f>
        <v>1</v>
      </c>
      <c r="S161" s="46"/>
      <c r="T161" s="45"/>
      <c r="U161" s="47">
        <v>2</v>
      </c>
      <c r="V161" s="64" t="str">
        <f>IF(OR('1ª FASE  - ELIMINATÓRIAS'!I120="",'1ª FASE  - ELIMINATÓRIAS'!I120=""),"",'1ª FASE  - ELIMINATÓRIAS'!C120)</f>
        <v/>
      </c>
      <c r="W161" s="45">
        <f>SUM(Q174,Q181,Q188,Q199,Q207,Q214,C223)</f>
        <v>0</v>
      </c>
      <c r="X161" s="45">
        <f>SUM(H174,H181,H188,H199,H207,H214,F223)</f>
        <v>0</v>
      </c>
      <c r="Y161" s="45">
        <f>SUM(F174,F181,F188,F199,F207,F214,H223)</f>
        <v>0</v>
      </c>
      <c r="Z161" s="45">
        <f t="shared" ref="Z161:Z167" si="23">X161-Y161</f>
        <v>0</v>
      </c>
      <c r="AA161" s="45">
        <f t="shared" ref="AA161:AA167" si="24">(W161*10^10)+((Z161+5000)*10^6)+(X161*10)+U161</f>
        <v>5000000002</v>
      </c>
      <c r="AB161" s="45">
        <f t="shared" ref="AB161:AB167" si="25">LARGE($AA$160:$AA$167,U161)</f>
        <v>5000000007</v>
      </c>
      <c r="AC161" s="64">
        <f t="shared" ref="AC161:AC167" si="26">MATCH(AB161,$AA$160:$AA$167,0)</f>
        <v>7</v>
      </c>
      <c r="AD161" s="45"/>
    </row>
    <row r="162" spans="3:30">
      <c r="C162" s="71">
        <f>IF(OR(F162="",H162=""),"",IF(F162=H162,1,IF(F162&lt;H162,0,IF(F162-H162&lt;10,2,IF(F162&gt;H162,3,SE)))))</f>
        <v>1</v>
      </c>
      <c r="D162" s="53" t="s">
        <v>6</v>
      </c>
      <c r="E162" s="62" t="str">
        <f t="shared" si="18"/>
        <v/>
      </c>
      <c r="F162" s="201">
        <f t="shared" si="19"/>
        <v>0</v>
      </c>
      <c r="G162" s="201"/>
      <c r="H162" s="202">
        <f t="shared" si="20"/>
        <v>0</v>
      </c>
      <c r="I162" s="202"/>
      <c r="J162" s="297"/>
      <c r="K162" s="297"/>
      <c r="L162" s="202">
        <f t="shared" si="22"/>
        <v>0</v>
      </c>
      <c r="M162" s="203"/>
      <c r="O162" s="44" t="s">
        <v>307</v>
      </c>
      <c r="Q162" s="45">
        <f>IF(OR(H162="",F162=""),"",IF(H162=F162,1,IF(H162&lt;F162,0,IF(H162-F162&lt;10,2,IF(H162&gt;F162,3,SE)))))</f>
        <v>1</v>
      </c>
      <c r="S162" s="46"/>
      <c r="T162" s="45"/>
      <c r="U162" s="47">
        <v>3</v>
      </c>
      <c r="V162" s="64" t="str">
        <f>IF(OR('1ª FASE  - ELIMINATÓRIAS'!I104="",'1ª FASE  - ELIMINATÓRIAS'!I104=""),"",'1ª FASE  - ELIMINATÓRIAS'!C104)</f>
        <v/>
      </c>
      <c r="W162" s="45">
        <f>SUM(Q173,Q182,Q191,Q196,C207,C215,Q222)</f>
        <v>0</v>
      </c>
      <c r="X162" s="45">
        <f>SUM(H173,H182,H191,H196,F207,F215,H222)</f>
        <v>0</v>
      </c>
      <c r="Y162" s="45">
        <f>SUM(F173,F182,F191,F196,H207,H215,F222)</f>
        <v>0</v>
      </c>
      <c r="Z162" s="45">
        <f t="shared" si="23"/>
        <v>0</v>
      </c>
      <c r="AA162" s="45">
        <f t="shared" si="24"/>
        <v>5000000003</v>
      </c>
      <c r="AB162" s="45">
        <f t="shared" si="25"/>
        <v>5000000006</v>
      </c>
      <c r="AC162" s="64">
        <f t="shared" si="26"/>
        <v>6</v>
      </c>
      <c r="AD162" s="45"/>
    </row>
    <row r="163" spans="3:30">
      <c r="C163" s="71">
        <f>IF(OR(F163="",H163=""),"",IF(F163=H163,1,IF(F163&lt;H163,0,IF(F163-H163&lt;10,2,IF(F163&gt;H163,3,SE)))))</f>
        <v>1</v>
      </c>
      <c r="D163" s="53" t="s">
        <v>7</v>
      </c>
      <c r="E163" s="62" t="str">
        <f t="shared" si="18"/>
        <v/>
      </c>
      <c r="F163" s="201">
        <f t="shared" si="19"/>
        <v>0</v>
      </c>
      <c r="G163" s="201"/>
      <c r="H163" s="202">
        <f t="shared" si="20"/>
        <v>0</v>
      </c>
      <c r="I163" s="202"/>
      <c r="J163" s="202">
        <f t="shared" si="21"/>
        <v>0</v>
      </c>
      <c r="K163" s="202"/>
      <c r="L163" s="202">
        <f t="shared" si="22"/>
        <v>0</v>
      </c>
      <c r="M163" s="203"/>
      <c r="O163" s="44" t="s">
        <v>308</v>
      </c>
      <c r="Q163" s="45">
        <f>IF(OR(H163="",F163=""),"",IF(H163=F163,1,IF(H163&lt;F163,0,IF(H163-F163&lt;10,2,IF(H163&gt;F163,3,SE)))))</f>
        <v>1</v>
      </c>
      <c r="S163" s="46"/>
      <c r="T163" s="45"/>
      <c r="U163" s="47">
        <v>4</v>
      </c>
      <c r="V163" s="64" t="str">
        <f>IF(OR('1ª FASE  - ELIMINATÓRIAS'!I88="",'1ª FASE  - ELIMINATÓRIAS'!I88=""),"",'1ª FASE  - ELIMINATÓRIAS'!C88)</f>
        <v/>
      </c>
      <c r="W163" s="45">
        <f>SUM(Q172,Q183,Q190,Q197,C205,C214,C222)</f>
        <v>0</v>
      </c>
      <c r="X163" s="45">
        <f>SUM(H172,H183,H190,H197,F205,F214,F222)</f>
        <v>0</v>
      </c>
      <c r="Y163" s="45">
        <f>SUM(F172,F183,F190,F197,H205,H214,H222)</f>
        <v>0</v>
      </c>
      <c r="Z163" s="45">
        <f t="shared" si="23"/>
        <v>0</v>
      </c>
      <c r="AA163" s="45">
        <f t="shared" si="24"/>
        <v>5000000004</v>
      </c>
      <c r="AB163" s="45">
        <f t="shared" si="25"/>
        <v>5000000005</v>
      </c>
      <c r="AC163" s="64">
        <f t="shared" si="26"/>
        <v>5</v>
      </c>
      <c r="AD163" s="45"/>
    </row>
    <row r="164" spans="3:30">
      <c r="C164" s="71">
        <f>IF(OR(F164="",H164=""),"",IF(F164=H164,1,IF(F164&lt;H164,0,IF(F164-H164&lt;10,2,IF(F164&gt;H164,3,SE)))))</f>
        <v>1</v>
      </c>
      <c r="D164" s="54" t="s">
        <v>8</v>
      </c>
      <c r="E164" s="63" t="str">
        <f t="shared" si="18"/>
        <v/>
      </c>
      <c r="F164" s="223">
        <f t="shared" si="19"/>
        <v>0</v>
      </c>
      <c r="G164" s="223"/>
      <c r="H164" s="279">
        <f t="shared" si="20"/>
        <v>0</v>
      </c>
      <c r="I164" s="279"/>
      <c r="J164" s="279">
        <f t="shared" si="21"/>
        <v>0</v>
      </c>
      <c r="K164" s="279"/>
      <c r="L164" s="279">
        <f t="shared" si="22"/>
        <v>0</v>
      </c>
      <c r="M164" s="286"/>
      <c r="O164" s="44" t="s">
        <v>178</v>
      </c>
      <c r="Q164" s="45">
        <f>IF(OR(H164="",F164=""),"",IF(H164=F164,1,IF(H164&lt;F164,0,IF(H164-F164&lt;10,2,IF(H164&gt;F164,3,SE)))))</f>
        <v>1</v>
      </c>
      <c r="S164" s="46"/>
      <c r="T164" s="45"/>
      <c r="U164" s="47">
        <v>5</v>
      </c>
      <c r="V164" s="64" t="str">
        <f>IF(OR('1ª FASE  - ELIMINATÓRIAS'!I72="",'1ª FASE  - ELIMINATÓRIAS'!I72=""),"",'1ª FASE  - ELIMINATÓRIAS'!C72)</f>
        <v/>
      </c>
      <c r="W164" s="45">
        <f>SUM(C175,C183,C191,C199,C206,Q213,Q221)</f>
        <v>0</v>
      </c>
      <c r="X164" s="45">
        <f>SUM(F175,F183,F191,F199,F206,H213,H221)</f>
        <v>0</v>
      </c>
      <c r="Y164" s="45">
        <f>SUM(H175,H183,H191,H199,H206,F213,F221)</f>
        <v>0</v>
      </c>
      <c r="Z164" s="45">
        <f t="shared" si="23"/>
        <v>0</v>
      </c>
      <c r="AA164" s="45">
        <f t="shared" si="24"/>
        <v>5000000005</v>
      </c>
      <c r="AB164" s="45">
        <f t="shared" si="25"/>
        <v>5000000004</v>
      </c>
      <c r="AC164" s="64">
        <f t="shared" si="26"/>
        <v>4</v>
      </c>
      <c r="AD164" s="45"/>
    </row>
    <row r="165" spans="3:30">
      <c r="C165" s="71">
        <f>IF(OR(F165="",H165=""),"",IF(F165=H165,1,IF(F165&lt;H165,0,IF(F165-H165&lt;10,2,IF(F165&gt;H165,3,SE)))))</f>
        <v>1</v>
      </c>
      <c r="D165" s="54" t="s">
        <v>9</v>
      </c>
      <c r="E165" s="63" t="str">
        <f t="shared" si="18"/>
        <v/>
      </c>
      <c r="F165" s="223">
        <f t="shared" si="19"/>
        <v>0</v>
      </c>
      <c r="G165" s="223"/>
      <c r="H165" s="279">
        <f t="shared" si="20"/>
        <v>0</v>
      </c>
      <c r="I165" s="279"/>
      <c r="J165" s="279">
        <f t="shared" si="21"/>
        <v>0</v>
      </c>
      <c r="K165" s="279"/>
      <c r="L165" s="279">
        <f t="shared" si="22"/>
        <v>0</v>
      </c>
      <c r="M165" s="286"/>
      <c r="Q165" s="45">
        <f>IF(OR(H165="",F165=""),"",IF(H165=F165,1,IF(H165&lt;F165,0,IF(H165-F165&lt;10,2,IF(H165&gt;F165,3,SE)))))</f>
        <v>1</v>
      </c>
      <c r="S165" s="46"/>
      <c r="T165" s="45"/>
      <c r="U165" s="47">
        <v>6</v>
      </c>
      <c r="V165" s="64" t="str">
        <f>IF(OR('1ª FASE  - ELIMINATÓRIAS'!I56="",'1ª FASE  - ELIMINATÓRIAS'!I56=""),"",'1ª FASE  - ELIMINATÓRIAS'!C56)</f>
        <v/>
      </c>
      <c r="W165" s="45">
        <f>SUM(C174,C182,C190,C198,Q205,Q212,C221)</f>
        <v>0</v>
      </c>
      <c r="X165" s="45">
        <f>SUM(F174,F182,F190,F198,H205,H212,F221)</f>
        <v>0</v>
      </c>
      <c r="Y165" s="45">
        <f>SUM(H174,H182,H190,H198,F205,F212,H221)</f>
        <v>0</v>
      </c>
      <c r="Z165" s="45">
        <f t="shared" si="23"/>
        <v>0</v>
      </c>
      <c r="AA165" s="45">
        <f t="shared" si="24"/>
        <v>5000000006</v>
      </c>
      <c r="AB165" s="45">
        <f t="shared" si="25"/>
        <v>5000000003</v>
      </c>
      <c r="AC165" s="64">
        <f t="shared" si="26"/>
        <v>3</v>
      </c>
      <c r="AD165" s="45"/>
    </row>
    <row r="166" spans="3:30">
      <c r="C166" s="71">
        <f>IF(OR(F166="",H166=""),"",IF(F166=H166,1,IF(F166&lt;H166,0,IF(F166-H166&lt;10,2,IF(F166&gt;H166,3,SE)))))</f>
        <v>1</v>
      </c>
      <c r="D166" s="54" t="s">
        <v>10</v>
      </c>
      <c r="E166" s="63" t="str">
        <f t="shared" si="18"/>
        <v/>
      </c>
      <c r="F166" s="223">
        <f t="shared" si="19"/>
        <v>0</v>
      </c>
      <c r="G166" s="223"/>
      <c r="H166" s="279">
        <f t="shared" si="20"/>
        <v>0</v>
      </c>
      <c r="I166" s="279"/>
      <c r="J166" s="279">
        <f t="shared" si="21"/>
        <v>0</v>
      </c>
      <c r="K166" s="279"/>
      <c r="L166" s="279">
        <f t="shared" si="22"/>
        <v>0</v>
      </c>
      <c r="M166" s="286"/>
      <c r="Q166" s="45">
        <f>IF(OR(H166="",F166=""),"",IF(H166=F166,1,IF(H166&lt;F166,0,IF(H166-F166&lt;10,2,IF(H166&gt;F166,3,SE)))))</f>
        <v>1</v>
      </c>
      <c r="S166" s="46"/>
      <c r="T166" s="45"/>
      <c r="U166" s="47">
        <v>7</v>
      </c>
      <c r="V166" s="64" t="str">
        <f>IF(OR('1ª FASE  - ELIMINATÓRIAS'!I40="",'1ª FASE  - ELIMINATÓRIAS'!I40=""),"",'1ª FASE  - ELIMINATÓRIAS'!C40)</f>
        <v/>
      </c>
      <c r="W166" s="45">
        <f>SUM(C173,C181,C189,C197,C205,C213,Q220)</f>
        <v>0</v>
      </c>
      <c r="X166" s="45">
        <f>SUM(F173,F181,F189,F197,F205,F213,H220)</f>
        <v>0</v>
      </c>
      <c r="Y166" s="45">
        <f>SUM(H173,H181,H189,H197,H205,H213,F220)</f>
        <v>0</v>
      </c>
      <c r="Z166" s="45">
        <f t="shared" si="23"/>
        <v>0</v>
      </c>
      <c r="AA166" s="45">
        <f t="shared" si="24"/>
        <v>5000000007</v>
      </c>
      <c r="AB166" s="45">
        <f t="shared" si="25"/>
        <v>5000000002</v>
      </c>
      <c r="AC166" s="64">
        <f t="shared" si="26"/>
        <v>2</v>
      </c>
      <c r="AD166" s="45"/>
    </row>
    <row r="167" spans="3:30" ht="15.75" thickBot="1">
      <c r="C167" s="71">
        <f>IF(OR(F167="",H167=""),"",IF(F167=H167,1,IF(F167&lt;H167,0,IF(F167-H167&lt;10,2,IF(F167&gt;H167,3,SE)))))</f>
        <v>1</v>
      </c>
      <c r="D167" s="74" t="s">
        <v>11</v>
      </c>
      <c r="E167" s="87" t="str">
        <f t="shared" si="18"/>
        <v/>
      </c>
      <c r="F167" s="225">
        <f t="shared" si="19"/>
        <v>0</v>
      </c>
      <c r="G167" s="225"/>
      <c r="H167" s="269">
        <f t="shared" si="20"/>
        <v>0</v>
      </c>
      <c r="I167" s="269"/>
      <c r="J167" s="269">
        <f t="shared" si="21"/>
        <v>0</v>
      </c>
      <c r="K167" s="269"/>
      <c r="L167" s="269">
        <f t="shared" si="22"/>
        <v>0</v>
      </c>
      <c r="M167" s="287"/>
      <c r="Q167" s="45">
        <f>IF(OR(H167="",F167=""),"",IF(H167=F167,1,IF(H167&lt;F167,0,IF(H167-F167&lt;10,2,IF(H167&gt;F167,3,SE)))))</f>
        <v>1</v>
      </c>
      <c r="S167" s="46"/>
      <c r="T167" s="45"/>
      <c r="U167" s="47">
        <v>8</v>
      </c>
      <c r="V167" s="64" t="str">
        <f>IF(OR('1ª FASE  - ELIMINATÓRIAS'!I29="",'1ª FASE  - ELIMINATÓRIAS'!I29=""),"",'1ª FASE  - ELIMINATÓRIAS'!C29)</f>
        <v/>
      </c>
      <c r="W167" s="45">
        <f>SUM(C172,C180,C188,C196,C204,C212,C220)</f>
        <v>0</v>
      </c>
      <c r="X167" s="45">
        <f>SUM(F172,F180,F188,F196,F204,F212,F220)</f>
        <v>0</v>
      </c>
      <c r="Y167" s="45">
        <f>SUM(H172,H180,H188,H196,H204,H212,H220)</f>
        <v>0</v>
      </c>
      <c r="Z167" s="45">
        <f t="shared" si="23"/>
        <v>0</v>
      </c>
      <c r="AA167" s="45">
        <f t="shared" si="24"/>
        <v>5000000008</v>
      </c>
      <c r="AB167" s="45">
        <f t="shared" si="25"/>
        <v>5000000001</v>
      </c>
      <c r="AC167" s="64">
        <f t="shared" si="26"/>
        <v>1</v>
      </c>
      <c r="AD167" s="45"/>
    </row>
    <row r="168" spans="3:30" ht="15.75" thickBot="1">
      <c r="C168" s="71" t="str">
        <f>IF(OR(F168="",H168=""),"",IF(F168=H168,1,IF(F168&lt;H168,0,IF(F168-H168&lt;10,2,IF(F168&gt;H168,3,SE)))))</f>
        <v/>
      </c>
      <c r="Q168" s="45" t="str">
        <f>IF(OR(H168="",F168=""),"",IF(H168=F168,1,IF(H168&lt;F168,0,IF(H168-F168&lt;10,2,IF(H168&gt;F168,3,SE)))))</f>
        <v/>
      </c>
      <c r="S168" s="46"/>
      <c r="T168" s="46"/>
      <c r="U168" s="46"/>
      <c r="V168" s="46"/>
      <c r="W168" s="46"/>
      <c r="X168" s="46"/>
      <c r="Y168" s="46"/>
      <c r="Z168" s="46"/>
      <c r="AA168" s="46"/>
      <c r="AB168" s="46"/>
      <c r="AC168" s="46"/>
    </row>
    <row r="169" spans="3:30">
      <c r="C169" s="71" t="str">
        <f>IF(OR(F169="",H169=""),"",IF(F169=H169,1,IF(F169&lt;H169,0,IF(F169-H169&lt;10,2,IF(F169&gt;H169,3,SE)))))</f>
        <v/>
      </c>
      <c r="D169" s="227" t="s">
        <v>133</v>
      </c>
      <c r="E169" s="228"/>
      <c r="F169" s="228"/>
      <c r="G169" s="228"/>
      <c r="H169" s="228"/>
      <c r="I169" s="228"/>
      <c r="J169" s="228"/>
      <c r="K169" s="228"/>
      <c r="L169" s="228"/>
      <c r="M169" s="228"/>
      <c r="N169" s="228"/>
      <c r="O169" s="228"/>
      <c r="P169" s="229"/>
      <c r="Q169" s="45" t="str">
        <f>IF(OR(H169="",F169=""),"",IF(H169=F169,1,IF(H169&lt;F169,0,IF(H169-F169&lt;10,2,IF(H169&gt;F169,3,SE)))))</f>
        <v/>
      </c>
      <c r="S169" s="46"/>
      <c r="T169" s="45"/>
      <c r="U169" s="45"/>
      <c r="V169" s="45"/>
      <c r="W169" s="45"/>
      <c r="X169" s="45"/>
      <c r="Y169" s="45"/>
      <c r="Z169" s="45"/>
      <c r="AA169" s="45"/>
      <c r="AB169" s="45"/>
      <c r="AC169" s="45"/>
    </row>
    <row r="170" spans="3:30" ht="15.75" thickBot="1">
      <c r="C170" s="71" t="str">
        <f>IF(OR(F170="",H170=""),"",IF(F170=H170,1,IF(F170&lt;H170,0,IF(F170-H170&lt;10,2,IF(F170&gt;H170,3,SE)))))</f>
        <v/>
      </c>
      <c r="D170" s="230"/>
      <c r="E170" s="231"/>
      <c r="F170" s="231"/>
      <c r="G170" s="231"/>
      <c r="H170" s="231"/>
      <c r="I170" s="231"/>
      <c r="J170" s="231"/>
      <c r="K170" s="231"/>
      <c r="L170" s="231"/>
      <c r="M170" s="231"/>
      <c r="N170" s="231"/>
      <c r="O170" s="231"/>
      <c r="P170" s="232"/>
      <c r="Q170" s="45" t="str">
        <f>IF(OR(H170="",F170=""),"",IF(H170=F170,1,IF(H170&lt;F170,0,IF(H170-F170&lt;10,2,IF(H170&gt;F170,3,SE)))))</f>
        <v/>
      </c>
      <c r="S170" s="46"/>
      <c r="T170" s="45"/>
      <c r="U170" s="45"/>
      <c r="V170" s="45"/>
      <c r="W170" s="45"/>
      <c r="X170" s="45"/>
      <c r="Y170" s="71"/>
      <c r="Z170" s="71"/>
      <c r="AA170" s="45"/>
      <c r="AB170" s="45"/>
      <c r="AC170" s="45"/>
    </row>
    <row r="171" spans="3:30">
      <c r="C171" s="71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S171" s="46"/>
      <c r="T171" s="46"/>
      <c r="U171" s="45"/>
      <c r="V171" s="45"/>
      <c r="W171" s="45"/>
      <c r="X171" s="45"/>
      <c r="Y171" s="45"/>
      <c r="Z171" s="45"/>
      <c r="AA171" s="45"/>
      <c r="AB171" s="45"/>
      <c r="AC171" s="45"/>
    </row>
    <row r="172" spans="3:30">
      <c r="C172" s="71" t="str">
        <f>IF(OR(F172="",H172=""),"",IF(F172=H172,1,IF(F172&lt;H172,0,IF(F172-H172&lt;10,2,IF(F172&gt;H172,3,SE)))))</f>
        <v/>
      </c>
      <c r="D172" s="207" t="str">
        <f>V167</f>
        <v/>
      </c>
      <c r="E172" s="207"/>
      <c r="F172" s="98"/>
      <c r="G172" s="65" t="s">
        <v>17</v>
      </c>
      <c r="H172" s="98"/>
      <c r="I172" s="207" t="str">
        <f>V163</f>
        <v/>
      </c>
      <c r="J172" s="207"/>
      <c r="K172" s="207"/>
      <c r="L172" s="207"/>
      <c r="M172" s="207"/>
      <c r="N172" s="207"/>
      <c r="O172" s="207"/>
      <c r="P172" s="207"/>
      <c r="Q172" s="45" t="str">
        <f>IF(OR(H172="",F172=""),"",IF(H172=F172,1,IF(H172&lt;F172,0,IF(H172-F172&lt;10,2,IF(H172&gt;F172,3,SE)))))</f>
        <v/>
      </c>
      <c r="U172" s="45"/>
      <c r="V172" s="45"/>
      <c r="W172" s="45"/>
      <c r="X172" s="45"/>
      <c r="Y172" s="45"/>
      <c r="Z172" s="45"/>
      <c r="AA172" s="45"/>
      <c r="AB172" s="45"/>
      <c r="AC172" s="45"/>
    </row>
    <row r="173" spans="3:30">
      <c r="C173" s="71" t="str">
        <f>IF(OR(F173="",H173=""),"",IF(F173=H173,1,IF(F173&lt;H173,0,IF(F173-H173&lt;10,2,IF(F173&gt;H173,3,SE)))))</f>
        <v/>
      </c>
      <c r="D173" s="207" t="str">
        <f>V166</f>
        <v/>
      </c>
      <c r="E173" s="207"/>
      <c r="F173" s="98"/>
      <c r="G173" s="65" t="s">
        <v>17</v>
      </c>
      <c r="H173" s="98"/>
      <c r="I173" s="207" t="str">
        <f>V162</f>
        <v/>
      </c>
      <c r="J173" s="207"/>
      <c r="K173" s="207"/>
      <c r="L173" s="207"/>
      <c r="M173" s="207"/>
      <c r="N173" s="207"/>
      <c r="O173" s="207"/>
      <c r="P173" s="207"/>
      <c r="Q173" s="45" t="str">
        <f>IF(OR(H173="",F173=""),"",IF(H173=F173,1,IF(H173&lt;F173,0,IF(H173-F173&lt;10,2,IF(H173&gt;F173,3,SE)))))</f>
        <v/>
      </c>
      <c r="U173" s="45"/>
      <c r="V173" s="45"/>
      <c r="W173" s="45"/>
      <c r="X173" s="45"/>
      <c r="Y173" s="45"/>
      <c r="Z173" s="45"/>
      <c r="AA173" s="45"/>
      <c r="AB173" s="45"/>
      <c r="AC173" s="45"/>
    </row>
    <row r="174" spans="3:30">
      <c r="C174" s="71" t="str">
        <f>IF(OR(F174="",H174=""),"",IF(F174=H174,1,IF(F174&lt;H174,0,IF(F174-H174&lt;10,2,IF(F174&gt;H174,3,SE)))))</f>
        <v/>
      </c>
      <c r="D174" s="207" t="str">
        <f>V165</f>
        <v/>
      </c>
      <c r="E174" s="207"/>
      <c r="F174" s="98"/>
      <c r="G174" s="65" t="s">
        <v>17</v>
      </c>
      <c r="H174" s="98"/>
      <c r="I174" s="207" t="str">
        <f>V161</f>
        <v/>
      </c>
      <c r="J174" s="207"/>
      <c r="K174" s="207"/>
      <c r="L174" s="207"/>
      <c r="M174" s="207"/>
      <c r="N174" s="207"/>
      <c r="O174" s="207"/>
      <c r="P174" s="207"/>
      <c r="Q174" s="45" t="str">
        <f>IF(OR(H174="",F174=""),"",IF(H174=F174,1,IF(H174&lt;F174,0,IF(H174-F174&lt;10,2,IF(H174&gt;F174,3,SE)))))</f>
        <v/>
      </c>
      <c r="U174" s="45"/>
      <c r="V174" s="45"/>
      <c r="W174" s="45"/>
      <c r="X174" s="45"/>
      <c r="Y174" s="45"/>
      <c r="Z174" s="45"/>
      <c r="AA174" s="45"/>
      <c r="AB174" s="45"/>
      <c r="AC174" s="45"/>
    </row>
    <row r="175" spans="3:30">
      <c r="C175" s="71" t="str">
        <f>IF(OR(F175="",H175=""),"",IF(F175=H175,1,IF(F175&lt;H175,0,IF(F175-H175&lt;10,2,IF(F175&gt;H175,3,SE)))))</f>
        <v/>
      </c>
      <c r="D175" s="207" t="str">
        <f>V164</f>
        <v/>
      </c>
      <c r="E175" s="207"/>
      <c r="F175" s="98"/>
      <c r="G175" s="65" t="s">
        <v>17</v>
      </c>
      <c r="H175" s="98"/>
      <c r="I175" s="207" t="str">
        <f>V160</f>
        <v/>
      </c>
      <c r="J175" s="207"/>
      <c r="K175" s="207"/>
      <c r="L175" s="207"/>
      <c r="M175" s="207"/>
      <c r="N175" s="207"/>
      <c r="O175" s="207"/>
      <c r="P175" s="207"/>
      <c r="Q175" s="45" t="str">
        <f>IF(OR(H175="",F175=""),"",IF(H175=F175,1,IF(H175&lt;F175,0,IF(H175-F175&lt;10,2,IF(H175&gt;F175,3,SE)))))</f>
        <v/>
      </c>
      <c r="U175" s="45"/>
      <c r="V175" s="45"/>
      <c r="W175" s="45"/>
      <c r="X175" s="45"/>
      <c r="Y175" s="45"/>
      <c r="Z175" s="45"/>
      <c r="AA175" s="45"/>
      <c r="AB175" s="45"/>
      <c r="AC175" s="45"/>
    </row>
    <row r="176" spans="3:30" ht="15.75" thickBot="1">
      <c r="C176" s="71" t="str">
        <f>IF(OR(F176="",H176=""),"",IF(F176=H176,1,IF(F176&lt;H176,0,IF(F176-H176&lt;10,2,IF(F176&gt;H176,3,SE)))))</f>
        <v/>
      </c>
      <c r="Q176" s="45" t="str">
        <f>IF(OR(H176="",F176=""),"",IF(H176=F176,1,IF(H176&lt;F176,0,IF(H176-F176&lt;10,2,IF(H176&gt;F176,3,SE)))))</f>
        <v/>
      </c>
      <c r="U176" s="45"/>
      <c r="V176" s="45"/>
      <c r="W176" s="45"/>
      <c r="X176" s="45"/>
      <c r="Y176" s="45"/>
      <c r="Z176" s="45"/>
      <c r="AA176" s="45"/>
      <c r="AB176" s="45"/>
      <c r="AC176" s="45"/>
    </row>
    <row r="177" spans="3:29">
      <c r="C177" s="71" t="str">
        <f>IF(OR(F177="",H177=""),"",IF(F177=H177,1,IF(F177&lt;H177,0,IF(F177-H177&lt;10,2,IF(F177&gt;H177,3,SE)))))</f>
        <v/>
      </c>
      <c r="D177" s="217" t="s">
        <v>135</v>
      </c>
      <c r="E177" s="218"/>
      <c r="F177" s="218"/>
      <c r="G177" s="218"/>
      <c r="H177" s="218"/>
      <c r="I177" s="218"/>
      <c r="J177" s="218"/>
      <c r="K177" s="218"/>
      <c r="L177" s="218"/>
      <c r="M177" s="218"/>
      <c r="N177" s="218"/>
      <c r="O177" s="218"/>
      <c r="P177" s="219"/>
      <c r="Q177" s="45" t="str">
        <f>IF(OR(H177="",F177=""),"",IF(H177=F177,1,IF(H177&lt;F177,0,IF(H177-F177&lt;10,2,IF(H177&gt;F177,3,SE)))))</f>
        <v/>
      </c>
      <c r="U177" s="45"/>
      <c r="V177" s="45"/>
      <c r="W177" s="45"/>
      <c r="X177" s="45"/>
      <c r="Y177" s="45"/>
      <c r="Z177" s="45"/>
      <c r="AA177" s="45"/>
      <c r="AB177" s="45"/>
      <c r="AC177" s="45"/>
    </row>
    <row r="178" spans="3:29" ht="15.75" thickBot="1">
      <c r="C178" s="71" t="str">
        <f>IF(OR(F178="",H178=""),"",IF(F178=H178,1,IF(F178&lt;H178,0,IF(F178-H178&lt;10,2,IF(F178&gt;H178,3,SE)))))</f>
        <v/>
      </c>
      <c r="D178" s="220"/>
      <c r="E178" s="221"/>
      <c r="F178" s="221"/>
      <c r="G178" s="221"/>
      <c r="H178" s="221"/>
      <c r="I178" s="221"/>
      <c r="J178" s="221"/>
      <c r="K178" s="221"/>
      <c r="L178" s="221"/>
      <c r="M178" s="221"/>
      <c r="N178" s="221"/>
      <c r="O178" s="221"/>
      <c r="P178" s="222"/>
      <c r="Q178" s="45" t="str">
        <f>IF(OR(H178="",F178=""),"",IF(H178=F178,1,IF(H178&lt;F178,0,IF(H178-F178&lt;10,2,IF(H178&gt;F178,3,SE)))))</f>
        <v/>
      </c>
      <c r="U178" s="45"/>
      <c r="V178" s="45"/>
      <c r="W178" s="45"/>
      <c r="X178" s="45"/>
      <c r="Y178" s="45"/>
      <c r="Z178" s="45"/>
      <c r="AA178" s="45"/>
      <c r="AB178" s="45"/>
      <c r="AC178" s="45"/>
    </row>
    <row r="179" spans="3:29">
      <c r="C179" s="71" t="str">
        <f>IF(OR(F179="",H179=""),"",IF(F179=H179,1,IF(F179&lt;H179,0,IF(F179-H179&lt;10,2,IF(F179&gt;H179,3,SE)))))</f>
        <v/>
      </c>
      <c r="Q179" s="45" t="str">
        <f>IF(OR(H179="",F179=""),"",IF(H179=F179,1,IF(H179&lt;F179,0,IF(H179-F179&lt;10,2,IF(H179&gt;F179,3,SE)))))</f>
        <v/>
      </c>
      <c r="U179" s="45"/>
      <c r="V179" s="45"/>
      <c r="W179" s="45"/>
      <c r="X179" s="45"/>
      <c r="Y179" s="71"/>
      <c r="Z179" s="71"/>
      <c r="AA179" s="45"/>
      <c r="AB179" s="45"/>
      <c r="AC179" s="45"/>
    </row>
    <row r="180" spans="3:29">
      <c r="C180" s="71" t="str">
        <f>IF(OR(F180="",H180=""),"",IF(F180=H180,1,IF(F180&lt;H180,0,IF(F180-H180&lt;10,2,IF(F180&gt;H180,3,SE)))))</f>
        <v/>
      </c>
      <c r="D180" s="207" t="str">
        <f>V167</f>
        <v/>
      </c>
      <c r="E180" s="207"/>
      <c r="F180" s="98"/>
      <c r="G180" s="58" t="s">
        <v>17</v>
      </c>
      <c r="H180" s="98"/>
      <c r="I180" s="207" t="str">
        <f>V160</f>
        <v/>
      </c>
      <c r="J180" s="207"/>
      <c r="K180" s="207"/>
      <c r="L180" s="207"/>
      <c r="M180" s="207"/>
      <c r="N180" s="207"/>
      <c r="O180" s="207"/>
      <c r="P180" s="207"/>
      <c r="Q180" s="45" t="str">
        <f>IF(OR(H180="",F180=""),"",IF(H180=F180,1,IF(H180&lt;F180,0,IF(H180-F180&lt;10,2,IF(H180&gt;F180,3,SE)))))</f>
        <v/>
      </c>
      <c r="U180" s="45"/>
      <c r="V180" s="45"/>
      <c r="W180" s="45"/>
      <c r="X180" s="45"/>
      <c r="Y180" s="45"/>
      <c r="Z180" s="45"/>
      <c r="AA180" s="45"/>
      <c r="AB180" s="45"/>
      <c r="AC180" s="45"/>
    </row>
    <row r="181" spans="3:29">
      <c r="C181" s="71" t="str">
        <f>IF(OR(F181="",H181=""),"",IF(F181=H181,1,IF(F181&lt;H181,0,IF(F181-H181&lt;10,2,IF(F181&gt;H181,3,SE)))))</f>
        <v/>
      </c>
      <c r="D181" s="207" t="str">
        <f>V166</f>
        <v/>
      </c>
      <c r="E181" s="207"/>
      <c r="F181" s="98"/>
      <c r="G181" s="58" t="s">
        <v>17</v>
      </c>
      <c r="H181" s="98"/>
      <c r="I181" s="207" t="str">
        <f>V161</f>
        <v/>
      </c>
      <c r="J181" s="207"/>
      <c r="K181" s="207"/>
      <c r="L181" s="207"/>
      <c r="M181" s="207"/>
      <c r="N181" s="207"/>
      <c r="O181" s="207"/>
      <c r="P181" s="207"/>
      <c r="Q181" s="45" t="str">
        <f>IF(OR(H181="",F181=""),"",IF(H181=F181,1,IF(H181&lt;F181,0,IF(H181-F181&lt;10,2,IF(H181&gt;F181,3,SE)))))</f>
        <v/>
      </c>
      <c r="U181" s="45"/>
      <c r="V181" s="45"/>
      <c r="W181" s="45"/>
      <c r="X181" s="45"/>
      <c r="Y181" s="45"/>
      <c r="Z181" s="45"/>
      <c r="AA181" s="45"/>
      <c r="AB181" s="45"/>
      <c r="AC181" s="45"/>
    </row>
    <row r="182" spans="3:29">
      <c r="C182" s="71" t="str">
        <f>IF(OR(F182="",H182=""),"",IF(F182=H182,1,IF(F182&lt;H182,0,IF(F182-H182&lt;10,2,IF(F182&gt;H182,3,SE)))))</f>
        <v/>
      </c>
      <c r="D182" s="207" t="str">
        <f>V165</f>
        <v/>
      </c>
      <c r="E182" s="207"/>
      <c r="F182" s="98"/>
      <c r="G182" s="58" t="s">
        <v>17</v>
      </c>
      <c r="H182" s="98"/>
      <c r="I182" s="207" t="str">
        <f>V162</f>
        <v/>
      </c>
      <c r="J182" s="207"/>
      <c r="K182" s="207"/>
      <c r="L182" s="207"/>
      <c r="M182" s="207"/>
      <c r="N182" s="207"/>
      <c r="O182" s="207"/>
      <c r="P182" s="207"/>
      <c r="Q182" s="45" t="str">
        <f>IF(OR(H182="",F182=""),"",IF(H182=F182,1,IF(H182&lt;F182,0,IF(H182-F182&lt;10,2,IF(H182&gt;F182,3,SE)))))</f>
        <v/>
      </c>
      <c r="U182" s="45"/>
      <c r="V182" s="45"/>
      <c r="W182" s="45"/>
      <c r="X182" s="45"/>
      <c r="Y182" s="45"/>
      <c r="Z182" s="45"/>
      <c r="AA182" s="45"/>
      <c r="AB182" s="45"/>
      <c r="AC182" s="45"/>
    </row>
    <row r="183" spans="3:29">
      <c r="C183" s="71" t="str">
        <f>IF(OR(F183="",H183=""),"",IF(F183=H183,1,IF(F183&lt;H183,0,IF(F183-H183&lt;10,2,IF(F183&gt;H183,3,SE)))))</f>
        <v/>
      </c>
      <c r="D183" s="207" t="str">
        <f>V164</f>
        <v/>
      </c>
      <c r="E183" s="207"/>
      <c r="F183" s="98"/>
      <c r="G183" s="58" t="s">
        <v>17</v>
      </c>
      <c r="H183" s="98"/>
      <c r="I183" s="207" t="str">
        <f>V163</f>
        <v/>
      </c>
      <c r="J183" s="207"/>
      <c r="K183" s="207"/>
      <c r="L183" s="207"/>
      <c r="M183" s="207"/>
      <c r="N183" s="207"/>
      <c r="O183" s="207"/>
      <c r="P183" s="207"/>
      <c r="Q183" s="45" t="str">
        <f>IF(OR(H183="",F183=""),"",IF(H183=F183,1,IF(H183&lt;F183,0,IF(H183-F183&lt;10,2,IF(H183&gt;F183,3,SE)))))</f>
        <v/>
      </c>
      <c r="U183" s="45"/>
      <c r="V183" s="45"/>
      <c r="W183" s="45"/>
      <c r="X183" s="45"/>
      <c r="Y183" s="45"/>
      <c r="Z183" s="45"/>
      <c r="AA183" s="45"/>
      <c r="AB183" s="45"/>
      <c r="AC183" s="45"/>
    </row>
    <row r="184" spans="3:29" ht="15.75" thickBot="1">
      <c r="C184" s="71" t="str">
        <f>IF(OR(F184="",H184=""),"",IF(F184=H184,1,IF(F184&lt;H184,0,IF(F184-H184&lt;10,2,IF(F184&gt;H184,3,SE)))))</f>
        <v/>
      </c>
      <c r="Q184" s="45" t="str">
        <f>IF(OR(H184="",F184=""),"",IF(H184=F184,1,IF(H184&lt;F184,0,IF(H184-F184&lt;10,2,IF(H184&gt;F184,3,SE)))))</f>
        <v/>
      </c>
      <c r="U184" s="45"/>
      <c r="V184" s="45"/>
      <c r="W184" s="45"/>
      <c r="X184" s="45"/>
      <c r="Y184" s="45"/>
      <c r="Z184" s="45"/>
      <c r="AA184" s="45"/>
      <c r="AB184" s="45"/>
      <c r="AC184" s="45"/>
    </row>
    <row r="185" spans="3:29">
      <c r="C185" s="71" t="str">
        <f>IF(OR(F185="",H185=""),"",IF(F185=H185,1,IF(F185&lt;H185,0,IF(F185-H185&lt;10,2,IF(F185&gt;H185,3,SE)))))</f>
        <v/>
      </c>
      <c r="D185" s="217" t="s">
        <v>134</v>
      </c>
      <c r="E185" s="218"/>
      <c r="F185" s="218"/>
      <c r="G185" s="218"/>
      <c r="H185" s="218"/>
      <c r="I185" s="218"/>
      <c r="J185" s="218"/>
      <c r="K185" s="218"/>
      <c r="L185" s="218"/>
      <c r="M185" s="218"/>
      <c r="N185" s="218"/>
      <c r="O185" s="218"/>
      <c r="P185" s="219"/>
      <c r="Q185" s="45" t="str">
        <f>IF(OR(H185="",F185=""),"",IF(H185=F185,1,IF(H185&lt;F185,0,IF(H185-F185&lt;10,2,IF(H185&gt;F185,3,SE)))))</f>
        <v/>
      </c>
      <c r="U185" s="45"/>
      <c r="V185" s="45"/>
      <c r="W185" s="45"/>
      <c r="X185" s="45"/>
      <c r="Y185" s="71"/>
      <c r="Z185" s="71"/>
      <c r="AA185" s="45"/>
      <c r="AB185" s="45"/>
      <c r="AC185" s="45"/>
    </row>
    <row r="186" spans="3:29" ht="15.75" thickBot="1">
      <c r="C186" s="71" t="str">
        <f>IF(OR(F186="",H186=""),"",IF(F186=H186,1,IF(F186&lt;H186,0,IF(F186-H186&lt;10,2,IF(F186&gt;H186,3,SE)))))</f>
        <v/>
      </c>
      <c r="D186" s="220"/>
      <c r="E186" s="221"/>
      <c r="F186" s="221"/>
      <c r="G186" s="221"/>
      <c r="H186" s="221"/>
      <c r="I186" s="221"/>
      <c r="J186" s="221"/>
      <c r="K186" s="221"/>
      <c r="L186" s="221"/>
      <c r="M186" s="221"/>
      <c r="N186" s="221"/>
      <c r="O186" s="221"/>
      <c r="P186" s="222"/>
      <c r="Q186" s="45" t="str">
        <f>IF(OR(H186="",F186=""),"",IF(H186=F186,1,IF(H186&lt;F186,0,IF(H186-F186&lt;10,2,IF(H186&gt;F186,3,SE)))))</f>
        <v/>
      </c>
      <c r="U186" s="45"/>
      <c r="V186" s="45"/>
      <c r="W186" s="45"/>
      <c r="X186" s="45"/>
      <c r="Y186" s="71"/>
      <c r="Z186" s="71"/>
      <c r="AA186" s="45"/>
      <c r="AB186" s="45"/>
      <c r="AC186" s="45"/>
    </row>
    <row r="187" spans="3:29">
      <c r="C187" s="71" t="str">
        <f>IF(OR(F187="",H187=""),"",IF(F187=H187,1,IF(F187&lt;H187,0,IF(F187-H187&lt;10,2,IF(F187&gt;H187,3,SE)))))</f>
        <v/>
      </c>
      <c r="Q187" s="45" t="str">
        <f>IF(OR(H187="",F187=""),"",IF(H187=F187,1,IF(H187&lt;F187,0,IF(H187-F187&lt;10,2,IF(H187&gt;F187,3,SE)))))</f>
        <v/>
      </c>
      <c r="U187" s="45"/>
      <c r="V187" s="45"/>
      <c r="W187" s="45"/>
      <c r="X187" s="45"/>
      <c r="Y187" s="45"/>
      <c r="Z187" s="45"/>
      <c r="AA187" s="45"/>
      <c r="AB187" s="45"/>
      <c r="AC187" s="45"/>
    </row>
    <row r="188" spans="3:29">
      <c r="C188" s="71" t="str">
        <f>IF(OR(F188="",H188=""),"",IF(F188=H188,1,IF(F188&lt;H188,0,IF(F188-H188&lt;10,2,IF(F188&gt;H188,3,SE)))))</f>
        <v/>
      </c>
      <c r="D188" s="207" t="str">
        <f>V167</f>
        <v/>
      </c>
      <c r="E188" s="207"/>
      <c r="F188" s="98"/>
      <c r="G188" s="96" t="s">
        <v>17</v>
      </c>
      <c r="H188" s="98"/>
      <c r="I188" s="207" t="str">
        <f>V161</f>
        <v/>
      </c>
      <c r="J188" s="207"/>
      <c r="K188" s="207"/>
      <c r="L188" s="207"/>
      <c r="M188" s="207"/>
      <c r="N188" s="207"/>
      <c r="O188" s="207"/>
      <c r="P188" s="207"/>
      <c r="Q188" s="45" t="str">
        <f>IF(OR(H188="",F188=""),"",IF(H188=F188,1,IF(H188&lt;F188,0,IF(H188-F188&lt;10,2,IF(H188&gt;F188,3,SE)))))</f>
        <v/>
      </c>
      <c r="U188" s="45"/>
      <c r="V188" s="45"/>
      <c r="W188" s="45"/>
      <c r="X188" s="45"/>
      <c r="Y188" s="45"/>
      <c r="Z188" s="45"/>
      <c r="AA188" s="45"/>
      <c r="AB188" s="45"/>
      <c r="AC188" s="45"/>
    </row>
    <row r="189" spans="3:29">
      <c r="C189" s="71" t="str">
        <f>IF(OR(F189="",H189=""),"",IF(F189=H189,1,IF(F189&lt;H189,0,IF(F189-H189&lt;10,2,IF(F189&gt;H189,3,SE)))))</f>
        <v/>
      </c>
      <c r="D189" s="207" t="str">
        <f>V166</f>
        <v/>
      </c>
      <c r="E189" s="207"/>
      <c r="F189" s="98"/>
      <c r="G189" s="96" t="s">
        <v>17</v>
      </c>
      <c r="H189" s="98"/>
      <c r="I189" s="207" t="str">
        <f>V160</f>
        <v/>
      </c>
      <c r="J189" s="207"/>
      <c r="K189" s="207"/>
      <c r="L189" s="207"/>
      <c r="M189" s="207"/>
      <c r="N189" s="207"/>
      <c r="O189" s="207"/>
      <c r="P189" s="207"/>
      <c r="Q189" s="45" t="str">
        <f>IF(OR(H189="",F189=""),"",IF(H189=F189,1,IF(H189&lt;F189,0,IF(H189-F189&lt;10,2,IF(H189&gt;F189,3,SE)))))</f>
        <v/>
      </c>
      <c r="U189" s="45"/>
      <c r="V189" s="45"/>
      <c r="W189" s="45"/>
      <c r="X189" s="45"/>
      <c r="Y189" s="45"/>
      <c r="Z189" s="45"/>
      <c r="AA189" s="45"/>
      <c r="AB189" s="45"/>
      <c r="AC189" s="45"/>
    </row>
    <row r="190" spans="3:29">
      <c r="C190" s="71" t="str">
        <f>IF(OR(F190="",H190=""),"",IF(F190=H190,1,IF(F190&lt;H190,0,IF(F190-H190&lt;10,2,IF(F190&gt;H190,3,SE)))))</f>
        <v/>
      </c>
      <c r="D190" s="207" t="str">
        <f>V165</f>
        <v/>
      </c>
      <c r="E190" s="207"/>
      <c r="F190" s="98"/>
      <c r="G190" s="65" t="s">
        <v>17</v>
      </c>
      <c r="H190" s="98"/>
      <c r="I190" s="207" t="str">
        <f>V163</f>
        <v/>
      </c>
      <c r="J190" s="207"/>
      <c r="K190" s="207"/>
      <c r="L190" s="207"/>
      <c r="M190" s="207"/>
      <c r="N190" s="207"/>
      <c r="O190" s="207"/>
      <c r="P190" s="207"/>
      <c r="Q190" s="45" t="str">
        <f>IF(OR(H190="",F190=""),"",IF(H190=F190,1,IF(H190&lt;F190,0,IF(H190-F190&lt;10,2,IF(H190&gt;F190,3,SE)))))</f>
        <v/>
      </c>
      <c r="U190" s="45"/>
      <c r="V190" s="45"/>
      <c r="W190" s="45"/>
      <c r="X190" s="45"/>
      <c r="Y190" s="45"/>
      <c r="Z190" s="45"/>
      <c r="AA190" s="45"/>
      <c r="AB190" s="45"/>
      <c r="AC190" s="45"/>
    </row>
    <row r="191" spans="3:29">
      <c r="C191" s="71" t="str">
        <f>IF(OR(F191="",H191=""),"",IF(F191=H191,1,IF(F191&lt;H191,0,IF(F191-H191&lt;10,2,IF(F191&gt;H191,3,SE)))))</f>
        <v/>
      </c>
      <c r="D191" s="207" t="str">
        <f>V164</f>
        <v/>
      </c>
      <c r="E191" s="207"/>
      <c r="F191" s="98"/>
      <c r="G191" s="65" t="s">
        <v>17</v>
      </c>
      <c r="H191" s="98"/>
      <c r="I191" s="207" t="str">
        <f>V162</f>
        <v/>
      </c>
      <c r="J191" s="207"/>
      <c r="K191" s="207"/>
      <c r="L191" s="207"/>
      <c r="M191" s="207"/>
      <c r="N191" s="207"/>
      <c r="O191" s="207"/>
      <c r="P191" s="207"/>
      <c r="Q191" s="45" t="str">
        <f>IF(OR(H191="",F191=""),"",IF(H191=F191,1,IF(H191&lt;F191,0,IF(H191-F191&lt;10,2,IF(H191&gt;F191,3,SE)))))</f>
        <v/>
      </c>
      <c r="U191" s="45"/>
      <c r="V191" s="45"/>
      <c r="W191" s="45"/>
      <c r="X191" s="45"/>
      <c r="Y191" s="45"/>
      <c r="Z191" s="45"/>
      <c r="AA191" s="45"/>
      <c r="AB191" s="45"/>
      <c r="AC191" s="45"/>
    </row>
    <row r="192" spans="3:29" ht="15.75" thickBot="1">
      <c r="C192" s="71" t="str">
        <f>IF(OR(F192="",H192=""),"",IF(F192=H192,1,IF(F192&lt;H192,0,IF(F192-H192&lt;10,2,IF(F192&gt;H192,3,SE)))))</f>
        <v/>
      </c>
      <c r="Q192" s="45" t="str">
        <f>IF(OR(H192="",F192=""),"",IF(H192=F192,1,IF(H192&lt;F192,0,IF(H192-F192&lt;10,2,IF(H192&gt;F192,3,SE)))))</f>
        <v/>
      </c>
      <c r="U192" s="45"/>
      <c r="V192" s="45"/>
      <c r="W192" s="45"/>
      <c r="X192" s="45"/>
      <c r="Y192" s="45"/>
      <c r="Z192" s="45"/>
      <c r="AA192" s="45"/>
      <c r="AB192" s="45"/>
      <c r="AC192" s="45"/>
    </row>
    <row r="193" spans="3:29">
      <c r="C193" s="71" t="str">
        <f>IF(OR(F193="",H193=""),"",IF(F193=H193,1,IF(F193&lt;H193,0,IF(F193-H193&lt;10,2,IF(F193&gt;H193,3,SE)))))</f>
        <v/>
      </c>
      <c r="D193" s="217" t="s">
        <v>136</v>
      </c>
      <c r="E193" s="218"/>
      <c r="F193" s="218"/>
      <c r="G193" s="218"/>
      <c r="H193" s="218"/>
      <c r="I193" s="218"/>
      <c r="J193" s="218"/>
      <c r="K193" s="218"/>
      <c r="L193" s="218"/>
      <c r="M193" s="218"/>
      <c r="N193" s="218"/>
      <c r="O193" s="218"/>
      <c r="P193" s="219"/>
      <c r="Q193" s="45" t="str">
        <f>IF(OR(H193="",F193=""),"",IF(H193=F193,1,IF(H193&lt;F193,0,IF(H193-F193&lt;10,2,IF(H193&gt;F193,3,SE)))))</f>
        <v/>
      </c>
      <c r="U193" s="45"/>
      <c r="V193" s="45"/>
      <c r="W193" s="45"/>
      <c r="X193" s="45"/>
      <c r="Y193" s="45"/>
      <c r="Z193" s="45"/>
      <c r="AA193" s="45"/>
      <c r="AB193" s="45"/>
      <c r="AC193" s="45"/>
    </row>
    <row r="194" spans="3:29" ht="15.75" thickBot="1">
      <c r="C194" s="71" t="str">
        <f>IF(OR(F194="",H194=""),"",IF(F194=H194,1,IF(F194&lt;H194,0,IF(F194-H194&lt;10,2,IF(F194&gt;H194,3,SE)))))</f>
        <v/>
      </c>
      <c r="D194" s="220"/>
      <c r="E194" s="221"/>
      <c r="F194" s="221"/>
      <c r="G194" s="221"/>
      <c r="H194" s="221"/>
      <c r="I194" s="221"/>
      <c r="J194" s="221"/>
      <c r="K194" s="221"/>
      <c r="L194" s="221"/>
      <c r="M194" s="221"/>
      <c r="N194" s="221"/>
      <c r="O194" s="221"/>
      <c r="P194" s="222"/>
      <c r="Q194" s="45" t="str">
        <f>IF(OR(H194="",F194=""),"",IF(H194=F194,1,IF(H194&lt;F194,0,IF(H194-F194&lt;10,2,IF(H194&gt;F194,3,SE)))))</f>
        <v/>
      </c>
      <c r="U194" s="45"/>
      <c r="V194" s="45"/>
      <c r="W194" s="45"/>
      <c r="X194" s="45"/>
      <c r="Y194" s="71"/>
      <c r="Z194" s="71"/>
      <c r="AA194" s="45"/>
      <c r="AB194" s="45"/>
      <c r="AC194" s="45"/>
    </row>
    <row r="195" spans="3:29">
      <c r="C195" s="71" t="str">
        <f>IF(OR(F195="",H195=""),"",IF(F195=H195,1,IF(F195&lt;H195,0,IF(F195-H195&lt;10,2,IF(F195&gt;H195,3,SE)))))</f>
        <v/>
      </c>
      <c r="Q195" s="45" t="str">
        <f>IF(OR(H195="",F195=""),"",IF(H195=F195,1,IF(H195&lt;F195,0,IF(H195-F195&lt;10,2,IF(H195&gt;F195,3,SE)))))</f>
        <v/>
      </c>
      <c r="U195" s="45"/>
      <c r="V195" s="45"/>
      <c r="W195" s="45"/>
      <c r="X195" s="45"/>
      <c r="Y195" s="45"/>
      <c r="Z195" s="45"/>
      <c r="AA195" s="45"/>
      <c r="AB195" s="45"/>
      <c r="AC195" s="45"/>
    </row>
    <row r="196" spans="3:29">
      <c r="C196" s="71" t="str">
        <f>IF(OR(F196="",H196=""),"",IF(F196=H196,1,IF(F196&lt;H196,0,IF(F196-H196&lt;10,2,IF(F196&gt;H196,3,SE)))))</f>
        <v/>
      </c>
      <c r="D196" s="207" t="str">
        <f>V167</f>
        <v/>
      </c>
      <c r="E196" s="207"/>
      <c r="F196" s="98"/>
      <c r="G196" s="58" t="s">
        <v>17</v>
      </c>
      <c r="H196" s="98"/>
      <c r="I196" s="207" t="str">
        <f>V162</f>
        <v/>
      </c>
      <c r="J196" s="207"/>
      <c r="K196" s="207"/>
      <c r="L196" s="207"/>
      <c r="M196" s="207"/>
      <c r="N196" s="207"/>
      <c r="O196" s="207"/>
      <c r="P196" s="207"/>
      <c r="Q196" s="45" t="str">
        <f>IF(OR(H196="",F196=""),"",IF(H196=F196,1,IF(H196&lt;F196,0,IF(H196-F196&lt;10,2,IF(H196&gt;F196,3,SE)))))</f>
        <v/>
      </c>
      <c r="U196" s="45"/>
      <c r="V196" s="45"/>
      <c r="W196" s="45"/>
      <c r="X196" s="45"/>
      <c r="Y196" s="45"/>
      <c r="Z196" s="45"/>
      <c r="AA196" s="45"/>
      <c r="AB196" s="45"/>
      <c r="AC196" s="45"/>
    </row>
    <row r="197" spans="3:29">
      <c r="C197" s="71" t="str">
        <f>IF(OR(F197="",H197=""),"",IF(F197=H197,1,IF(F197&lt;H197,0,IF(F197-H197&lt;10,2,IF(F197&gt;H197,3,SE)))))</f>
        <v/>
      </c>
      <c r="D197" s="207" t="str">
        <f>V166</f>
        <v/>
      </c>
      <c r="E197" s="207"/>
      <c r="F197" s="98"/>
      <c r="G197" s="58" t="s">
        <v>17</v>
      </c>
      <c r="H197" s="98"/>
      <c r="I197" s="207" t="str">
        <f>V163</f>
        <v/>
      </c>
      <c r="J197" s="207"/>
      <c r="K197" s="207"/>
      <c r="L197" s="207"/>
      <c r="M197" s="207"/>
      <c r="N197" s="207"/>
      <c r="O197" s="207"/>
      <c r="P197" s="207"/>
      <c r="Q197" s="45" t="str">
        <f>IF(OR(H197="",F197=""),"",IF(H197=F197,1,IF(H197&lt;F197,0,IF(H197-F197&lt;10,2,IF(H197&gt;F197,3,SE)))))</f>
        <v/>
      </c>
      <c r="U197" s="45"/>
      <c r="V197" s="45"/>
      <c r="W197" s="45"/>
      <c r="X197" s="45"/>
      <c r="Y197" s="45"/>
      <c r="Z197" s="45"/>
      <c r="AA197" s="45"/>
      <c r="AB197" s="45"/>
      <c r="AC197" s="45"/>
    </row>
    <row r="198" spans="3:29">
      <c r="C198" s="71" t="str">
        <f>IF(OR(F198="",H198=""),"",IF(F198=H198,1,IF(F198&lt;H198,0,IF(F198-H198&lt;10,2,IF(F198&gt;H198,3,SE)))))</f>
        <v/>
      </c>
      <c r="D198" s="207" t="str">
        <f>V165</f>
        <v/>
      </c>
      <c r="E198" s="207"/>
      <c r="F198" s="98"/>
      <c r="G198" s="58" t="s">
        <v>17</v>
      </c>
      <c r="H198" s="98"/>
      <c r="I198" s="207" t="str">
        <f>V160</f>
        <v/>
      </c>
      <c r="J198" s="207"/>
      <c r="K198" s="207"/>
      <c r="L198" s="207"/>
      <c r="M198" s="207"/>
      <c r="N198" s="207"/>
      <c r="O198" s="207"/>
      <c r="P198" s="207"/>
      <c r="Q198" s="45" t="str">
        <f>IF(OR(H198="",F198=""),"",IF(H198=F198,1,IF(H198&lt;F198,0,IF(H198-F198&lt;10,2,IF(H198&gt;F198,3,SE)))))</f>
        <v/>
      </c>
      <c r="U198" s="45"/>
      <c r="V198" s="45"/>
      <c r="W198" s="45"/>
      <c r="X198" s="45"/>
      <c r="Y198" s="45"/>
      <c r="Z198" s="45"/>
      <c r="AA198" s="45"/>
      <c r="AB198" s="45"/>
      <c r="AC198" s="45"/>
    </row>
    <row r="199" spans="3:29">
      <c r="C199" s="71" t="str">
        <f>IF(OR(F199="",H199=""),"",IF(F199=H199,1,IF(F199&lt;H199,0,IF(F199-H199&lt;10,2,IF(F199&gt;H199,3,SE)))))</f>
        <v/>
      </c>
      <c r="D199" s="207" t="str">
        <f>V164</f>
        <v/>
      </c>
      <c r="E199" s="207"/>
      <c r="F199" s="98"/>
      <c r="G199" s="58" t="s">
        <v>17</v>
      </c>
      <c r="H199" s="98"/>
      <c r="I199" s="207" t="str">
        <f>V161</f>
        <v/>
      </c>
      <c r="J199" s="207"/>
      <c r="K199" s="207"/>
      <c r="L199" s="207"/>
      <c r="M199" s="207"/>
      <c r="N199" s="207"/>
      <c r="O199" s="207"/>
      <c r="P199" s="207"/>
      <c r="Q199" s="45" t="str">
        <f>IF(OR(H199="",F199=""),"",IF(H199=F199,1,IF(H199&lt;F199,0,IF(H199-F199&lt;10,2,IF(H199&gt;F199,3,SE)))))</f>
        <v/>
      </c>
      <c r="U199" s="45"/>
      <c r="V199" s="45"/>
      <c r="W199" s="45"/>
      <c r="X199" s="45"/>
      <c r="Y199" s="45"/>
      <c r="Z199" s="45"/>
      <c r="AA199" s="45"/>
      <c r="AB199" s="45"/>
      <c r="AC199" s="45"/>
    </row>
    <row r="200" spans="3:29" ht="15.75" thickBot="1">
      <c r="C200" s="71" t="str">
        <f>IF(OR(F200="",H200=""),"",IF(F200=H200,1,IF(F200&lt;H200,0,IF(F200-H200&lt;10,2,IF(F200&gt;H200,3,SE)))))</f>
        <v/>
      </c>
      <c r="Q200" s="45" t="str">
        <f>IF(OR(H200="",F200=""),"",IF(H200=F200,1,IF(H200&lt;F200,0,IF(H200-F200&lt;10,2,IF(H200&gt;F200,3,SE)))))</f>
        <v/>
      </c>
      <c r="U200" s="45"/>
      <c r="V200" s="45"/>
      <c r="W200" s="45"/>
      <c r="X200" s="45"/>
      <c r="Y200" s="45"/>
      <c r="Z200" s="45"/>
      <c r="AA200" s="45"/>
      <c r="AB200" s="45"/>
      <c r="AC200" s="45"/>
    </row>
    <row r="201" spans="3:29">
      <c r="C201" s="71" t="str">
        <f>IF(OR(F201="",H201=""),"",IF(F201=H201,1,IF(F201&lt;H201,0,IF(F201-H201&lt;10,2,IF(F201&gt;H201,3,SE)))))</f>
        <v/>
      </c>
      <c r="D201" s="217" t="s">
        <v>137</v>
      </c>
      <c r="E201" s="218"/>
      <c r="F201" s="218"/>
      <c r="G201" s="218"/>
      <c r="H201" s="218"/>
      <c r="I201" s="218"/>
      <c r="J201" s="218"/>
      <c r="K201" s="218"/>
      <c r="L201" s="218"/>
      <c r="M201" s="218"/>
      <c r="N201" s="218"/>
      <c r="O201" s="218"/>
      <c r="P201" s="219"/>
      <c r="Q201" s="45" t="str">
        <f>IF(OR(H201="",F201=""),"",IF(H201=F201,1,IF(H201&lt;F201,0,IF(H201-F201&lt;10,2,IF(H201&gt;F201,3,SE)))))</f>
        <v/>
      </c>
      <c r="U201" s="45"/>
      <c r="V201" s="45"/>
      <c r="W201" s="45"/>
      <c r="X201" s="45"/>
      <c r="Y201" s="71"/>
      <c r="Z201" s="71"/>
      <c r="AA201" s="45"/>
      <c r="AB201" s="45"/>
      <c r="AC201" s="45"/>
    </row>
    <row r="202" spans="3:29" ht="15.75" thickBot="1">
      <c r="C202" s="71" t="str">
        <f>IF(OR(F202="",H202=""),"",IF(F202=H202,1,IF(F202&lt;H202,0,IF(F202-H202&lt;10,2,IF(F202&gt;H202,3,SE)))))</f>
        <v/>
      </c>
      <c r="D202" s="220"/>
      <c r="E202" s="221"/>
      <c r="F202" s="221"/>
      <c r="G202" s="221"/>
      <c r="H202" s="221"/>
      <c r="I202" s="221"/>
      <c r="J202" s="221"/>
      <c r="K202" s="221"/>
      <c r="L202" s="221"/>
      <c r="M202" s="221"/>
      <c r="N202" s="221"/>
      <c r="O202" s="221"/>
      <c r="P202" s="222"/>
      <c r="Q202" s="45" t="str">
        <f>IF(OR(H202="",F202=""),"",IF(H202=F202,1,IF(H202&lt;F202,0,IF(H202-F202&lt;10,2,IF(H202&gt;F202,3,SE)))))</f>
        <v/>
      </c>
      <c r="U202" s="45"/>
      <c r="V202" s="45"/>
      <c r="W202" s="45"/>
      <c r="X202" s="45"/>
      <c r="Y202" s="45"/>
      <c r="Z202" s="45"/>
      <c r="AA202" s="45"/>
      <c r="AB202" s="45"/>
      <c r="AC202" s="45"/>
    </row>
    <row r="203" spans="3:29">
      <c r="C203" s="71" t="str">
        <f>IF(OR(F203="",H203=""),"",IF(F203=H203,1,IF(F203&lt;H203,0,IF(F203-H203&lt;10,2,IF(F203&gt;H203,3,SE)))))</f>
        <v/>
      </c>
      <c r="Q203" s="45" t="str">
        <f>IF(OR(H203="",F203=""),"",IF(H203=F203,1,IF(H203&lt;F203,0,IF(H203-F203&lt;10,2,IF(H203&gt;F203,3,SE)))))</f>
        <v/>
      </c>
      <c r="U203" s="45"/>
      <c r="V203" s="45"/>
      <c r="W203" s="45"/>
      <c r="X203" s="45"/>
      <c r="Y203" s="45"/>
      <c r="Z203" s="45"/>
      <c r="AA203" s="45"/>
      <c r="AB203" s="45"/>
      <c r="AC203" s="45"/>
    </row>
    <row r="204" spans="3:29">
      <c r="C204" s="71" t="str">
        <f>IF(OR(F204="",H204=""),"",IF(F204=H204,1,IF(F204&lt;H204,0,IF(F204-H204&lt;10,2,IF(F204&gt;H204,3,SE)))))</f>
        <v/>
      </c>
      <c r="D204" s="207" t="str">
        <f>V167</f>
        <v/>
      </c>
      <c r="E204" s="207"/>
      <c r="F204" s="98"/>
      <c r="G204" s="65" t="s">
        <v>17</v>
      </c>
      <c r="H204" s="98"/>
      <c r="I204" s="207" t="str">
        <f>V164</f>
        <v/>
      </c>
      <c r="J204" s="207"/>
      <c r="K204" s="207"/>
      <c r="L204" s="207"/>
      <c r="M204" s="207"/>
      <c r="N204" s="207"/>
      <c r="O204" s="207"/>
      <c r="P204" s="207"/>
      <c r="Q204" s="45" t="str">
        <f>IF(OR(H204="",F204=""),"",IF(H204=F204,1,IF(H204&lt;F204,0,IF(H204-F204&lt;10,2,IF(H204&gt;F204,3,SE)))))</f>
        <v/>
      </c>
      <c r="U204" s="45"/>
      <c r="V204" s="45"/>
      <c r="W204" s="45"/>
      <c r="X204" s="45"/>
      <c r="Y204" s="45"/>
      <c r="Z204" s="45"/>
      <c r="AA204" s="45"/>
      <c r="AB204" s="45"/>
      <c r="AC204" s="45"/>
    </row>
    <row r="205" spans="3:29">
      <c r="C205" s="71" t="str">
        <f>IF(OR(F205="",H205=""),"",IF(F205=H205,1,IF(F205&lt;H205,0,IF(F205-H205&lt;10,2,IF(F205&gt;H205,3,SE)))))</f>
        <v/>
      </c>
      <c r="D205" s="207" t="str">
        <f>V166</f>
        <v/>
      </c>
      <c r="E205" s="207"/>
      <c r="F205" s="98"/>
      <c r="G205" s="65" t="s">
        <v>17</v>
      </c>
      <c r="H205" s="98"/>
      <c r="I205" s="207" t="str">
        <f>V165</f>
        <v/>
      </c>
      <c r="J205" s="207"/>
      <c r="K205" s="207"/>
      <c r="L205" s="207"/>
      <c r="M205" s="207"/>
      <c r="N205" s="207"/>
      <c r="O205" s="207"/>
      <c r="P205" s="207"/>
      <c r="Q205" s="45" t="str">
        <f>IF(OR(H205="",F205=""),"",IF(H205=F205,1,IF(H205&lt;F205,0,IF(H205-F205&lt;10,2,IF(H205&gt;F205,3,SE)))))</f>
        <v/>
      </c>
      <c r="U205" s="45"/>
      <c r="V205" s="45"/>
      <c r="W205" s="45"/>
      <c r="X205" s="45"/>
      <c r="Y205" s="45"/>
      <c r="Z205" s="45"/>
      <c r="AA205" s="45"/>
      <c r="AB205" s="45"/>
      <c r="AC205" s="45"/>
    </row>
    <row r="206" spans="3:29">
      <c r="C206" s="71" t="str">
        <f>IF(OR(F206="",H206=""),"",IF(F206=H206,1,IF(F206&lt;H206,0,IF(F206-H206&lt;10,2,IF(F206&gt;H206,3,SE)))))</f>
        <v/>
      </c>
      <c r="D206" s="207" t="str">
        <f>V163</f>
        <v/>
      </c>
      <c r="E206" s="207"/>
      <c r="F206" s="98"/>
      <c r="G206" s="65" t="s">
        <v>17</v>
      </c>
      <c r="H206" s="98"/>
      <c r="I206" s="207" t="str">
        <f>V160</f>
        <v/>
      </c>
      <c r="J206" s="207"/>
      <c r="K206" s="207"/>
      <c r="L206" s="207"/>
      <c r="M206" s="207"/>
      <c r="N206" s="207"/>
      <c r="O206" s="207"/>
      <c r="P206" s="207"/>
      <c r="Q206" s="45" t="str">
        <f>IF(OR(H206="",F206=""),"",IF(H206=F206,1,IF(H206&lt;F206,0,IF(H206-F206&lt;10,2,IF(H206&gt;F206,3,SE)))))</f>
        <v/>
      </c>
      <c r="U206" s="45"/>
      <c r="V206" s="45"/>
      <c r="W206" s="45"/>
      <c r="X206" s="45"/>
      <c r="Y206" s="45"/>
      <c r="Z206" s="45"/>
      <c r="AA206" s="45"/>
      <c r="AB206" s="45"/>
      <c r="AC206" s="45"/>
    </row>
    <row r="207" spans="3:29">
      <c r="C207" s="71" t="str">
        <f>IF(OR(F207="",H207=""),"",IF(F207=H207,1,IF(F207&lt;H207,0,IF(F207-H207&lt;10,2,IF(F207&gt;H207,3,SE)))))</f>
        <v/>
      </c>
      <c r="D207" s="207" t="str">
        <f>V162</f>
        <v/>
      </c>
      <c r="E207" s="207"/>
      <c r="F207" s="98"/>
      <c r="G207" s="65" t="s">
        <v>17</v>
      </c>
      <c r="H207" s="98"/>
      <c r="I207" s="207" t="str">
        <f>V161</f>
        <v/>
      </c>
      <c r="J207" s="207"/>
      <c r="K207" s="207"/>
      <c r="L207" s="207"/>
      <c r="M207" s="207"/>
      <c r="N207" s="207"/>
      <c r="O207" s="207"/>
      <c r="P207" s="207"/>
      <c r="Q207" s="45" t="str">
        <f>IF(OR(H207="",F207=""),"",IF(H207=F207,1,IF(H207&lt;F207,0,IF(H207-F207&lt;10,2,IF(H207&gt;F207,3,SE)))))</f>
        <v/>
      </c>
      <c r="U207" s="45"/>
      <c r="V207" s="45"/>
      <c r="W207" s="45"/>
      <c r="X207" s="45"/>
      <c r="Y207" s="45"/>
      <c r="Z207" s="45"/>
      <c r="AA207" s="45"/>
      <c r="AB207" s="45"/>
      <c r="AC207" s="45"/>
    </row>
    <row r="208" spans="3:29" ht="15.75" thickBot="1">
      <c r="C208" s="71" t="str">
        <f>IF(OR(F208="",H208=""),"",IF(F208=H208,1,IF(F208&lt;H208,0,IF(F208-H208&lt;10,2,IF(F208&gt;H208,3,SE)))))</f>
        <v/>
      </c>
      <c r="Q208" s="45" t="str">
        <f>IF(OR(H208="",F208=""),"",IF(H208=F208,1,IF(H208&lt;F208,0,IF(H208-F208&lt;10,2,IF(H208&gt;F208,3,SE)))))</f>
        <v/>
      </c>
      <c r="U208" s="45"/>
      <c r="V208" s="45"/>
      <c r="W208" s="45"/>
      <c r="X208" s="45"/>
      <c r="Y208" s="45"/>
      <c r="Z208" s="45"/>
      <c r="AA208" s="45"/>
      <c r="AB208" s="45"/>
      <c r="AC208" s="45"/>
    </row>
    <row r="209" spans="3:29">
      <c r="C209" s="71" t="str">
        <f>IF(OR(F209="",H209=""),"",IF(F209=H209,1,IF(F209&lt;H209,0,IF(F209-H209&lt;10,2,IF(F209&gt;H209,3,SE)))))</f>
        <v/>
      </c>
      <c r="D209" s="217" t="s">
        <v>138</v>
      </c>
      <c r="E209" s="218"/>
      <c r="F209" s="218"/>
      <c r="G209" s="218"/>
      <c r="H209" s="218"/>
      <c r="I209" s="218"/>
      <c r="J209" s="218"/>
      <c r="K209" s="218"/>
      <c r="L209" s="218"/>
      <c r="M209" s="218"/>
      <c r="N209" s="218"/>
      <c r="O209" s="218"/>
      <c r="P209" s="219"/>
      <c r="Q209" s="45" t="str">
        <f>IF(OR(H209="",F209=""),"",IF(H209=F209,1,IF(H209&lt;F209,0,IF(H209-F209&lt;10,2,IF(H209&gt;F209,3,SE)))))</f>
        <v/>
      </c>
      <c r="U209" s="45"/>
      <c r="V209" s="45"/>
      <c r="W209" s="45"/>
      <c r="X209" s="45"/>
      <c r="Y209" s="45"/>
      <c r="Z209" s="45"/>
      <c r="AA209" s="45"/>
      <c r="AB209" s="45"/>
      <c r="AC209" s="45"/>
    </row>
    <row r="210" spans="3:29" ht="15.75" thickBot="1">
      <c r="C210" s="71" t="str">
        <f>IF(OR(F210="",H210=""),"",IF(F210=H210,1,IF(F210&lt;H210,0,IF(F210-H210&lt;10,2,IF(F210&gt;H210,3,SE)))))</f>
        <v/>
      </c>
      <c r="D210" s="220"/>
      <c r="E210" s="221"/>
      <c r="F210" s="221"/>
      <c r="G210" s="221"/>
      <c r="H210" s="221"/>
      <c r="I210" s="221"/>
      <c r="J210" s="221"/>
      <c r="K210" s="221"/>
      <c r="L210" s="221"/>
      <c r="M210" s="221"/>
      <c r="N210" s="221"/>
      <c r="O210" s="221"/>
      <c r="P210" s="222"/>
      <c r="Q210" s="45" t="str">
        <f>IF(OR(H210="",F210=""),"",IF(H210=F210,1,IF(H210&lt;F210,0,IF(H210-F210&lt;10,2,IF(H210&gt;F210,3,SE)))))</f>
        <v/>
      </c>
      <c r="U210" s="45"/>
      <c r="V210" s="45"/>
      <c r="W210" s="45"/>
      <c r="X210" s="45"/>
      <c r="Y210" s="71"/>
      <c r="Z210" s="71"/>
      <c r="AA210" s="45"/>
      <c r="AB210" s="45"/>
      <c r="AC210" s="45"/>
    </row>
    <row r="211" spans="3:29">
      <c r="C211" s="71" t="str">
        <f>IF(OR(F211="",H211=""),"",IF(F211=H211,1,IF(F211&lt;H211,0,IF(F211-H211&lt;10,2,IF(F211&gt;H211,3,SE)))))</f>
        <v/>
      </c>
      <c r="Q211" s="45" t="str">
        <f>IF(OR(H211="",F211=""),"",IF(H211=F211,1,IF(H211&lt;F211,0,IF(H211-F211&lt;10,2,IF(H211&gt;F211,3,SE)))))</f>
        <v/>
      </c>
      <c r="U211" s="45"/>
      <c r="V211" s="45"/>
      <c r="W211" s="45"/>
      <c r="X211" s="45"/>
      <c r="Y211" s="45"/>
      <c r="Z211" s="45"/>
      <c r="AA211" s="45"/>
      <c r="AB211" s="45"/>
      <c r="AC211" s="45"/>
    </row>
    <row r="212" spans="3:29">
      <c r="C212" s="71" t="str">
        <f>IF(OR(F212="",H212=""),"",IF(F212=H212,1,IF(F212&lt;H212,0,IF(F212-H212&lt;10,2,IF(F212&gt;H212,3,SE)))))</f>
        <v/>
      </c>
      <c r="D212" s="207" t="str">
        <f>V167</f>
        <v/>
      </c>
      <c r="E212" s="207"/>
      <c r="F212" s="98"/>
      <c r="G212" s="58" t="s">
        <v>17</v>
      </c>
      <c r="H212" s="98"/>
      <c r="I212" s="207" t="str">
        <f>V165</f>
        <v/>
      </c>
      <c r="J212" s="207"/>
      <c r="K212" s="207"/>
      <c r="L212" s="207"/>
      <c r="M212" s="207"/>
      <c r="N212" s="207"/>
      <c r="O212" s="207"/>
      <c r="P212" s="207"/>
      <c r="Q212" s="45" t="str">
        <f>IF(OR(H212="",F212=""),"",IF(H212=F212,1,IF(H212&lt;F212,0,IF(H212-F212&lt;10,2,IF(H212&gt;F212,3,SE)))))</f>
        <v/>
      </c>
      <c r="U212" s="45"/>
      <c r="V212" s="45"/>
      <c r="W212" s="45"/>
      <c r="X212" s="45"/>
      <c r="Y212" s="45"/>
      <c r="Z212" s="45"/>
      <c r="AA212" s="45"/>
      <c r="AB212" s="45"/>
      <c r="AC212" s="45"/>
    </row>
    <row r="213" spans="3:29">
      <c r="C213" s="71" t="str">
        <f>IF(OR(F213="",H213=""),"",IF(F213=H213,1,IF(F213&lt;H213,0,IF(F213-H213&lt;10,2,IF(F213&gt;H213,3,SE)))))</f>
        <v/>
      </c>
      <c r="D213" s="207" t="str">
        <f>V166</f>
        <v/>
      </c>
      <c r="E213" s="207"/>
      <c r="F213" s="98"/>
      <c r="G213" s="58" t="s">
        <v>17</v>
      </c>
      <c r="H213" s="98"/>
      <c r="I213" s="207" t="str">
        <f>V164</f>
        <v/>
      </c>
      <c r="J213" s="207"/>
      <c r="K213" s="207"/>
      <c r="L213" s="207"/>
      <c r="M213" s="207"/>
      <c r="N213" s="207"/>
      <c r="O213" s="207"/>
      <c r="P213" s="207"/>
      <c r="Q213" s="45" t="str">
        <f>IF(OR(H213="",F213=""),"",IF(H213=F213,1,IF(H213&lt;F213,0,IF(H213-F213&lt;10,2,IF(H213&gt;F213,3,SE)))))</f>
        <v/>
      </c>
      <c r="U213" s="45"/>
      <c r="V213" s="45"/>
      <c r="W213" s="45"/>
      <c r="X213" s="45"/>
      <c r="Y213" s="45"/>
      <c r="Z213" s="45"/>
      <c r="AA213" s="45"/>
      <c r="AB213" s="45"/>
      <c r="AC213" s="45"/>
    </row>
    <row r="214" spans="3:29">
      <c r="C214" s="71" t="str">
        <f>IF(OR(F214="",H214=""),"",IF(F214=H214,1,IF(F214&lt;H214,0,IF(F214-H214&lt;10,2,IF(F214&gt;H214,3,SE)))))</f>
        <v/>
      </c>
      <c r="D214" s="207" t="str">
        <f>V163</f>
        <v/>
      </c>
      <c r="E214" s="207"/>
      <c r="F214" s="98"/>
      <c r="G214" s="58" t="s">
        <v>17</v>
      </c>
      <c r="H214" s="98"/>
      <c r="I214" s="207" t="str">
        <f>V161</f>
        <v/>
      </c>
      <c r="J214" s="207"/>
      <c r="K214" s="207"/>
      <c r="L214" s="207"/>
      <c r="M214" s="207"/>
      <c r="N214" s="207"/>
      <c r="O214" s="207"/>
      <c r="P214" s="207"/>
      <c r="Q214" s="45" t="str">
        <f>IF(OR(H214="",F214=""),"",IF(H214=F214,1,IF(H214&lt;F214,0,IF(H214-F214&lt;10,2,IF(H214&gt;F214,3,SE)))))</f>
        <v/>
      </c>
      <c r="U214" s="45"/>
      <c r="V214" s="45"/>
      <c r="W214" s="45"/>
      <c r="X214" s="45"/>
      <c r="Y214" s="45"/>
      <c r="Z214" s="45"/>
      <c r="AA214" s="45"/>
      <c r="AB214" s="45"/>
      <c r="AC214" s="45"/>
    </row>
    <row r="215" spans="3:29">
      <c r="C215" s="71" t="str">
        <f>IF(OR(F215="",H215=""),"",IF(F215=H215,1,IF(F215&lt;H215,0,IF(F215-H215&lt;10,2,IF(F215&gt;H215,3,SE)))))</f>
        <v/>
      </c>
      <c r="D215" s="207" t="str">
        <f>V162</f>
        <v/>
      </c>
      <c r="E215" s="207"/>
      <c r="F215" s="98"/>
      <c r="G215" s="58" t="s">
        <v>17</v>
      </c>
      <c r="H215" s="98"/>
      <c r="I215" s="207" t="str">
        <f>V160</f>
        <v/>
      </c>
      <c r="J215" s="207"/>
      <c r="K215" s="207"/>
      <c r="L215" s="207"/>
      <c r="M215" s="207"/>
      <c r="N215" s="207"/>
      <c r="O215" s="207"/>
      <c r="P215" s="207"/>
      <c r="Q215" s="45" t="str">
        <f>IF(OR(H215="",F215=""),"",IF(H215=F215,1,IF(H215&lt;F215,0,IF(H215-F215&lt;10,2,IF(H215&gt;F215,3,SE)))))</f>
        <v/>
      </c>
      <c r="U215" s="45"/>
      <c r="V215" s="45"/>
      <c r="W215" s="45"/>
      <c r="X215" s="45"/>
      <c r="Y215" s="45"/>
      <c r="Z215" s="45"/>
      <c r="AA215" s="45"/>
      <c r="AB215" s="45"/>
      <c r="AC215" s="45"/>
    </row>
    <row r="216" spans="3:29" ht="15.75" thickBot="1">
      <c r="C216" s="71" t="str">
        <f>IF(OR(F216="",H216=""),"",IF(F216=H216,1,IF(F216&lt;H216,0,IF(F216-H216&lt;10,2,IF(F216&gt;H216,3,SE)))))</f>
        <v/>
      </c>
      <c r="Q216" s="45" t="str">
        <f>IF(OR(H216="",F216=""),"",IF(H216=F216,1,IF(H216&lt;F216,0,IF(H216-F216&lt;10,2,IF(H216&gt;F216,3,SE)))))</f>
        <v/>
      </c>
      <c r="U216" s="45"/>
      <c r="V216" s="45"/>
      <c r="W216" s="45"/>
      <c r="X216" s="45"/>
      <c r="Y216" s="45"/>
      <c r="Z216" s="45"/>
      <c r="AA216" s="45"/>
      <c r="AB216" s="45"/>
      <c r="AC216" s="45"/>
    </row>
    <row r="217" spans="3:29">
      <c r="C217" s="71" t="str">
        <f>IF(OR(F217="",H217=""),"",IF(F217=H217,1,IF(F217&lt;H217,0,IF(F217-H217&lt;10,2,IF(F217&gt;H217,3,SE)))))</f>
        <v/>
      </c>
      <c r="D217" s="217" t="s">
        <v>139</v>
      </c>
      <c r="E217" s="218"/>
      <c r="F217" s="218"/>
      <c r="G217" s="218"/>
      <c r="H217" s="218"/>
      <c r="I217" s="218"/>
      <c r="J217" s="218"/>
      <c r="K217" s="218"/>
      <c r="L217" s="218"/>
      <c r="M217" s="218"/>
      <c r="N217" s="218"/>
      <c r="O217" s="218"/>
      <c r="P217" s="219"/>
      <c r="Q217" s="45" t="str">
        <f>IF(OR(H217="",F217=""),"",IF(H217=F217,1,IF(H217&lt;F217,0,IF(H217-F217&lt;10,2,IF(H217&gt;F217,3,SE)))))</f>
        <v/>
      </c>
      <c r="U217" s="45"/>
      <c r="V217" s="45"/>
      <c r="W217" s="45"/>
      <c r="X217" s="45"/>
      <c r="Y217" s="45"/>
      <c r="Z217" s="45"/>
      <c r="AA217" s="45"/>
      <c r="AB217" s="45"/>
      <c r="AC217" s="45"/>
    </row>
    <row r="218" spans="3:29" ht="15.75" thickBot="1">
      <c r="C218" s="71" t="str">
        <f>IF(OR(F218="",H218=""),"",IF(F218=H218,1,IF(F218&lt;H218,0,IF(F218-H218&lt;10,2,IF(F218&gt;H218,3,SE)))))</f>
        <v/>
      </c>
      <c r="D218" s="220"/>
      <c r="E218" s="221"/>
      <c r="F218" s="221"/>
      <c r="G218" s="221"/>
      <c r="H218" s="221"/>
      <c r="I218" s="221"/>
      <c r="J218" s="221"/>
      <c r="K218" s="221"/>
      <c r="L218" s="221"/>
      <c r="M218" s="221"/>
      <c r="N218" s="221"/>
      <c r="O218" s="221"/>
      <c r="P218" s="222"/>
      <c r="Q218" s="45" t="str">
        <f>IF(OR(H218="",F218=""),"",IF(H218=F218,1,IF(H218&lt;F218,0,IF(H218-F218&lt;10,2,IF(H218&gt;F218,3,SE)))))</f>
        <v/>
      </c>
      <c r="U218" s="45"/>
      <c r="V218" s="45"/>
      <c r="W218" s="45"/>
      <c r="X218" s="45"/>
      <c r="Y218" s="45"/>
      <c r="Z218" s="45"/>
      <c r="AA218" s="45"/>
      <c r="AB218" s="45"/>
      <c r="AC218" s="45"/>
    </row>
    <row r="219" spans="3:29">
      <c r="C219" s="71" t="str">
        <f>IF(OR(F219="",H219=""),"",IF(F219=H219,1,IF(F219&lt;H219,0,IF(F219-H219&lt;10,2,IF(F219&gt;H219,3,SE)))))</f>
        <v/>
      </c>
      <c r="Q219" s="45" t="str">
        <f>IF(OR(H219="",F219=""),"",IF(H219=F219,1,IF(H219&lt;F219,0,IF(H219-F219&lt;10,2,IF(H219&gt;F219,3,SE)))))</f>
        <v/>
      </c>
      <c r="U219" s="45"/>
      <c r="V219" s="45"/>
      <c r="W219" s="45"/>
      <c r="X219" s="45"/>
      <c r="Y219" s="71"/>
      <c r="Z219" s="71"/>
      <c r="AA219" s="45"/>
      <c r="AB219" s="45"/>
      <c r="AC219" s="45"/>
    </row>
    <row r="220" spans="3:29">
      <c r="C220" s="71" t="str">
        <f>IF(OR(F220="",H220=""),"",IF(F220=H220,1,IF(F220&lt;H220,0,IF(F220-H220&lt;10,2,IF(F220&gt;H220,3,SE)))))</f>
        <v/>
      </c>
      <c r="D220" s="207" t="str">
        <f>V167</f>
        <v/>
      </c>
      <c r="E220" s="207"/>
      <c r="F220" s="98"/>
      <c r="G220" s="65" t="s">
        <v>17</v>
      </c>
      <c r="H220" s="98"/>
      <c r="I220" s="207" t="str">
        <f>V166</f>
        <v/>
      </c>
      <c r="J220" s="207"/>
      <c r="K220" s="207"/>
      <c r="L220" s="207"/>
      <c r="M220" s="207"/>
      <c r="N220" s="207"/>
      <c r="O220" s="207"/>
      <c r="P220" s="207"/>
      <c r="Q220" s="45" t="str">
        <f>IF(OR(H220="",F220=""),"",IF(H220=F220,1,IF(H220&lt;F220,0,IF(H220-F220&lt;10,2,IF(H220&gt;F220,3,SE)))))</f>
        <v/>
      </c>
      <c r="U220" s="45"/>
      <c r="V220" s="45"/>
      <c r="W220" s="45"/>
      <c r="X220" s="45"/>
      <c r="Y220" s="45"/>
      <c r="Z220" s="45"/>
      <c r="AA220" s="45"/>
      <c r="AB220" s="45"/>
      <c r="AC220" s="45"/>
    </row>
    <row r="221" spans="3:29">
      <c r="C221" s="71" t="str">
        <f>IF(OR(F221="",H221=""),"",IF(F221=H221,1,IF(F221&lt;H221,0,IF(F221-H221&lt;10,2,IF(F221&gt;H221,3,SE)))))</f>
        <v/>
      </c>
      <c r="D221" s="207" t="str">
        <f>V165</f>
        <v/>
      </c>
      <c r="E221" s="207"/>
      <c r="F221" s="98"/>
      <c r="G221" s="65" t="s">
        <v>17</v>
      </c>
      <c r="H221" s="98"/>
      <c r="I221" s="207" t="str">
        <f>V164</f>
        <v/>
      </c>
      <c r="J221" s="207"/>
      <c r="K221" s="207"/>
      <c r="L221" s="207"/>
      <c r="M221" s="207"/>
      <c r="N221" s="207"/>
      <c r="O221" s="207"/>
      <c r="P221" s="207"/>
      <c r="Q221" s="45" t="str">
        <f>IF(OR(H221="",F221=""),"",IF(H221=F221,1,IF(H221&lt;F221,0,IF(H221-F221&lt;10,2,IF(H221&gt;F221,3,SE)))))</f>
        <v/>
      </c>
      <c r="U221" s="45"/>
      <c r="V221" s="45"/>
      <c r="W221" s="45"/>
      <c r="X221" s="45"/>
      <c r="Y221" s="45"/>
      <c r="Z221" s="45"/>
      <c r="AA221" s="45"/>
      <c r="AB221" s="45"/>
      <c r="AC221" s="45"/>
    </row>
    <row r="222" spans="3:29">
      <c r="C222" s="71" t="str">
        <f>IF(OR(F222="",H222=""),"",IF(F222=H222,1,IF(F222&lt;H222,0,IF(F222-H222&lt;10,2,IF(F222&gt;H222,3,SE)))))</f>
        <v/>
      </c>
      <c r="D222" s="207" t="str">
        <f>V163</f>
        <v/>
      </c>
      <c r="E222" s="207"/>
      <c r="F222" s="98"/>
      <c r="G222" s="65" t="s">
        <v>17</v>
      </c>
      <c r="H222" s="98"/>
      <c r="I222" s="207" t="str">
        <f>V162</f>
        <v/>
      </c>
      <c r="J222" s="207"/>
      <c r="K222" s="207"/>
      <c r="L222" s="207"/>
      <c r="M222" s="207"/>
      <c r="N222" s="207"/>
      <c r="O222" s="207"/>
      <c r="P222" s="207"/>
      <c r="Q222" s="45" t="str">
        <f>IF(OR(H222="",F222=""),"",IF(H222=F222,1,IF(H222&lt;F222,0,IF(H222-F222&lt;10,2,IF(H222&gt;F222,3,SE)))))</f>
        <v/>
      </c>
      <c r="U222" s="45"/>
      <c r="V222" s="45"/>
      <c r="W222" s="45"/>
      <c r="X222" s="45"/>
      <c r="Y222" s="45"/>
      <c r="Z222" s="45"/>
      <c r="AA222" s="45"/>
      <c r="AB222" s="45"/>
      <c r="AC222" s="45"/>
    </row>
    <row r="223" spans="3:29">
      <c r="C223" s="71" t="str">
        <f>IF(OR(F223="",H223=""),"",IF(F223=H223,1,IF(F223&lt;H223,0,IF(F223-H223&lt;10,2,IF(F223&gt;H223,3,SE)))))</f>
        <v/>
      </c>
      <c r="D223" s="207" t="str">
        <f>V161</f>
        <v/>
      </c>
      <c r="E223" s="207"/>
      <c r="F223" s="98"/>
      <c r="G223" s="65" t="s">
        <v>17</v>
      </c>
      <c r="H223" s="98"/>
      <c r="I223" s="207" t="str">
        <f>V160</f>
        <v/>
      </c>
      <c r="J223" s="207"/>
      <c r="K223" s="207"/>
      <c r="L223" s="207"/>
      <c r="M223" s="207"/>
      <c r="N223" s="207"/>
      <c r="O223" s="207"/>
      <c r="P223" s="207"/>
      <c r="Q223" s="45" t="str">
        <f>IF(OR(H223="",F223=""),"",IF(H223=F223,1,IF(H223&lt;F223,0,IF(H223-F223&lt;10,2,IF(H223&gt;F223,3,SE)))))</f>
        <v/>
      </c>
      <c r="U223" s="45"/>
      <c r="V223" s="45"/>
      <c r="W223" s="45"/>
      <c r="X223" s="45"/>
      <c r="Y223" s="45"/>
      <c r="Z223" s="45"/>
      <c r="AA223" s="45"/>
      <c r="AB223" s="45"/>
      <c r="AC223" s="45"/>
    </row>
    <row r="224" spans="3:29">
      <c r="C224" s="71" t="str">
        <f>IF(OR(F224="",H224=""),"",IF(F224=H224,1,IF(F224&lt;H224,0,IF(F224-H224&lt;10,2,IF(F224&gt;H224,3,SE)))))</f>
        <v/>
      </c>
      <c r="Q224" s="45"/>
      <c r="U224" s="45"/>
      <c r="V224" s="45"/>
      <c r="W224" s="45"/>
      <c r="X224" s="45"/>
      <c r="Y224" s="45"/>
      <c r="Z224" s="45"/>
      <c r="AA224" s="45"/>
      <c r="AB224" s="45"/>
      <c r="AC224" s="45"/>
    </row>
    <row r="225" spans="3:29">
      <c r="C225" s="71" t="str">
        <f>IF(OR(F225="",H225=""),"",IF(F225=H225,1,IF(F225&lt;H225,0,IF(F225-H225&lt;10,2,IF(F225&gt;H225,3,SE)))))</f>
        <v/>
      </c>
      <c r="D225" s="293" t="s">
        <v>244</v>
      </c>
      <c r="E225" s="293"/>
      <c r="F225" s="293"/>
      <c r="G225" s="293"/>
      <c r="H225" s="293"/>
      <c r="I225" s="293"/>
      <c r="J225" s="293"/>
      <c r="K225" s="293"/>
      <c r="L225" s="293"/>
      <c r="M225" s="293"/>
      <c r="Q225" s="45"/>
      <c r="T225" s="46"/>
      <c r="U225" s="45"/>
      <c r="V225" s="45"/>
      <c r="W225" s="45"/>
      <c r="X225" s="45"/>
      <c r="Y225" s="45"/>
      <c r="Z225" s="45"/>
      <c r="AA225" s="45"/>
      <c r="AB225" s="45"/>
      <c r="AC225" s="45"/>
    </row>
    <row r="226" spans="3:29" ht="15.75" thickBot="1">
      <c r="C226" s="71" t="str">
        <f>IF(OR(F226="",H226=""),"",IF(F226=H226,1,IF(F226&lt;H226,0,IF(F226-H226&lt;10,2,IF(F226&gt;H226,3,SE)))))</f>
        <v/>
      </c>
      <c r="D226" s="293"/>
      <c r="E226" s="293"/>
      <c r="F226" s="293"/>
      <c r="G226" s="293"/>
      <c r="H226" s="293"/>
      <c r="I226" s="293"/>
      <c r="J226" s="293"/>
      <c r="K226" s="293"/>
      <c r="L226" s="293"/>
      <c r="M226" s="293"/>
      <c r="Q226" s="45"/>
      <c r="T226" s="46"/>
      <c r="U226" s="45"/>
      <c r="V226" s="45"/>
      <c r="W226" s="45"/>
      <c r="X226" s="45"/>
      <c r="Y226" s="45"/>
      <c r="Z226" s="45"/>
      <c r="AA226" s="45"/>
      <c r="AB226" s="45"/>
      <c r="AC226" s="45"/>
    </row>
    <row r="227" spans="3:29" ht="15.75" thickBot="1">
      <c r="C227" s="71">
        <f>IF(OR(F227="",H227=""),"",IF(F227=H227,1,IF(F227&lt;H227,0,IF(F227-H227&lt;10,2,IF(F227&gt;H227,3,SE)))))</f>
        <v>0</v>
      </c>
      <c r="D227" s="99" t="s">
        <v>3</v>
      </c>
      <c r="E227" s="100" t="s">
        <v>21</v>
      </c>
      <c r="F227" s="294" t="s">
        <v>12</v>
      </c>
      <c r="G227" s="294"/>
      <c r="H227" s="296" t="s">
        <v>309</v>
      </c>
      <c r="I227" s="296"/>
      <c r="J227" s="296" t="s">
        <v>310</v>
      </c>
      <c r="K227" s="296"/>
      <c r="L227" s="294" t="s">
        <v>174</v>
      </c>
      <c r="M227" s="294"/>
      <c r="Q227" s="45"/>
      <c r="T227" s="46"/>
      <c r="U227" s="45" t="s">
        <v>3</v>
      </c>
      <c r="V227" s="90" t="s">
        <v>2</v>
      </c>
      <c r="W227" s="64" t="s">
        <v>12</v>
      </c>
      <c r="X227" s="64" t="s">
        <v>13</v>
      </c>
      <c r="Y227" s="64" t="s">
        <v>14</v>
      </c>
      <c r="Z227" s="90" t="s">
        <v>15</v>
      </c>
      <c r="AA227" s="64" t="s">
        <v>18</v>
      </c>
      <c r="AB227" s="64" t="s">
        <v>19</v>
      </c>
      <c r="AC227" s="90" t="s">
        <v>20</v>
      </c>
    </row>
    <row r="228" spans="3:29">
      <c r="C228" s="71" t="str">
        <f>IF(OR(F228="",H228=""),"",IF(F228=H228,1,IF(F228&lt;H228,0,IF(F228-H228&lt;10,2,IF(F228&gt;H228,3,SE)))))</f>
        <v/>
      </c>
      <c r="D228" s="62" t="s">
        <v>4</v>
      </c>
      <c r="E228" s="62" t="str">
        <f>VLOOKUP(AC228,$U$227:$AC$235,2)</f>
        <v/>
      </c>
      <c r="F228" s="201">
        <f>VLOOKUP(AC228,$U$227:$AC$235,3)</f>
        <v>0</v>
      </c>
      <c r="G228" s="201"/>
      <c r="H228" s="297"/>
      <c r="I228" s="297"/>
      <c r="J228" s="297"/>
      <c r="K228" s="297"/>
      <c r="L228" s="297"/>
      <c r="M228" s="298"/>
      <c r="O228" s="44" t="s">
        <v>179</v>
      </c>
      <c r="Q228" s="45"/>
      <c r="T228" s="46"/>
      <c r="U228" s="47">
        <v>1</v>
      </c>
      <c r="V228" s="64" t="str">
        <f>IF(OR('1ª FASE  - ELIMINATÓRIAS'!I135="",'1ª FASE  - ELIMINATÓRIAS'!I135=""),"",'1ª FASE  - ELIMINATÓRIAS'!C135)</f>
        <v/>
      </c>
      <c r="W228" s="45">
        <f>SUM(Q244,Q249,Q258,Q267,Q275,Q284,Q292)</f>
        <v>0</v>
      </c>
      <c r="X228" s="45">
        <f>SUM(H244,H249,H258,H267,H275,H284,H292)</f>
        <v>0</v>
      </c>
      <c r="Y228" s="45">
        <f>SUM(F244,F249,F258,F267,F275,F284,F292)</f>
        <v>0</v>
      </c>
      <c r="Z228" s="45">
        <f>X228-Y228</f>
        <v>0</v>
      </c>
      <c r="AA228" s="64">
        <f>(W228*10^10)+((Z228+5000)*10^6)+(X228*10)+U228</f>
        <v>5000000001</v>
      </c>
      <c r="AB228" s="45">
        <f>LARGE($AA$228:$AA$235,U228)</f>
        <v>5000000008</v>
      </c>
      <c r="AC228" s="64">
        <f>MATCH(AB228,$AA$228:$AA$235,0)</f>
        <v>8</v>
      </c>
    </row>
    <row r="229" spans="3:29">
      <c r="C229" s="71" t="str">
        <f>IF(OR(F229="",H229=""),"",IF(F229=H229,1,IF(F229&lt;H229,0,IF(F229-H229&lt;10,2,IF(F229&gt;H229,3,SE)))))</f>
        <v/>
      </c>
      <c r="D229" s="62" t="s">
        <v>5</v>
      </c>
      <c r="E229" s="62" t="str">
        <f t="shared" ref="E229:E235" si="27">VLOOKUP(AC229,$U$227:$AC$235,2)</f>
        <v/>
      </c>
      <c r="F229" s="201">
        <f t="shared" ref="F229:F235" si="28">VLOOKUP(AC229,$U$227:$AC$235,3)</f>
        <v>0</v>
      </c>
      <c r="G229" s="201"/>
      <c r="H229" s="297"/>
      <c r="I229" s="297"/>
      <c r="J229" s="297"/>
      <c r="K229" s="297"/>
      <c r="L229" s="297"/>
      <c r="M229" s="298"/>
      <c r="O229" s="44" t="s">
        <v>175</v>
      </c>
      <c r="Q229" s="45"/>
      <c r="T229" s="46"/>
      <c r="U229" s="47">
        <v>2</v>
      </c>
      <c r="V229" s="64" t="str">
        <f>IF(OR('1ª FASE  - ELIMINATÓRIAS'!I119="",'1ª FASE  - ELIMINATÓRIAS'!I119=""),"",'1ª FASE  - ELIMINATÓRIAS'!C119)</f>
        <v/>
      </c>
      <c r="W229" s="45">
        <f>SUM(Q243,Q250,Q257,Q268,Q276,Q283)</f>
        <v>0</v>
      </c>
      <c r="X229" s="45">
        <f>SUM(H243,H250,H257,H268,H276,H283,F292)</f>
        <v>0</v>
      </c>
      <c r="Y229" s="45">
        <f>SUM(F243,F250,F257,F268,F276,F283,H292)</f>
        <v>0</v>
      </c>
      <c r="Z229" s="45">
        <f t="shared" ref="Z229:Z235" si="29">X229-Y229</f>
        <v>0</v>
      </c>
      <c r="AA229" s="64">
        <f t="shared" ref="AA229:AA235" si="30">(W229*10^10)+((Z229+5000)*10^6)+(X229*10)+U229</f>
        <v>5000000002</v>
      </c>
      <c r="AB229" s="45">
        <f t="shared" ref="AB229:AB235" si="31">LARGE($AA$228:$AA$235,U229)</f>
        <v>5000000007</v>
      </c>
      <c r="AC229" s="64">
        <f t="shared" ref="AC229:AC235" si="32">MATCH(AB229,$AA$228:$AA$235,0)</f>
        <v>7</v>
      </c>
    </row>
    <row r="230" spans="3:29">
      <c r="C230" s="71" t="str">
        <f>IF(OR(F230="",H230=""),"",IF(F230=H230,1,IF(F230&lt;H230,0,IF(F230-H230&lt;10,2,IF(F230&gt;H230,3,SE)))))</f>
        <v/>
      </c>
      <c r="D230" s="62" t="s">
        <v>6</v>
      </c>
      <c r="E230" s="62" t="str">
        <f t="shared" si="27"/>
        <v/>
      </c>
      <c r="F230" s="201">
        <f t="shared" si="28"/>
        <v>0</v>
      </c>
      <c r="G230" s="201"/>
      <c r="H230" s="297"/>
      <c r="I230" s="297"/>
      <c r="J230" s="297"/>
      <c r="K230" s="297"/>
      <c r="L230" s="297"/>
      <c r="M230" s="298"/>
      <c r="O230" s="44" t="s">
        <v>307</v>
      </c>
      <c r="Q230" s="45"/>
      <c r="T230" s="46"/>
      <c r="U230" s="47">
        <v>3</v>
      </c>
      <c r="V230" s="64" t="str">
        <f>IF(OR('1ª FASE  - ELIMINATÓRIAS'!I103="",'1ª FASE  - ELIMINATÓRIAS'!I103=""),"",'1ª FASE  - ELIMINATÓRIAS'!C103)</f>
        <v/>
      </c>
      <c r="W230" s="45">
        <f>SUM(Q242,Q251,Q260,Q265,C276,C284,Q291)</f>
        <v>0</v>
      </c>
      <c r="X230" s="45">
        <f>SUM(H242,H251,H260,H265,F276,F284,H291)</f>
        <v>0</v>
      </c>
      <c r="Y230" s="45">
        <f>SUM(F242,F251,F260,F265,H276,H284,F291)</f>
        <v>0</v>
      </c>
      <c r="Z230" s="45">
        <f t="shared" si="29"/>
        <v>0</v>
      </c>
      <c r="AA230" s="64">
        <f t="shared" si="30"/>
        <v>5000000003</v>
      </c>
      <c r="AB230" s="45">
        <f t="shared" si="31"/>
        <v>5000000006</v>
      </c>
      <c r="AC230" s="64">
        <f t="shared" si="32"/>
        <v>6</v>
      </c>
    </row>
    <row r="231" spans="3:29">
      <c r="C231" s="71" t="str">
        <f>IF(OR(F231="",H231=""),"",IF(F231=H231,1,IF(F231&lt;H231,0,IF(F231-H231&lt;10,2,IF(F231&gt;H231,3,SE)))))</f>
        <v/>
      </c>
      <c r="D231" s="62" t="s">
        <v>7</v>
      </c>
      <c r="E231" s="62" t="str">
        <f t="shared" si="27"/>
        <v/>
      </c>
      <c r="F231" s="201">
        <f t="shared" si="28"/>
        <v>0</v>
      </c>
      <c r="G231" s="201"/>
      <c r="H231" s="297"/>
      <c r="I231" s="297"/>
      <c r="J231" s="297"/>
      <c r="K231" s="297"/>
      <c r="L231" s="297"/>
      <c r="M231" s="298"/>
      <c r="O231" s="44" t="s">
        <v>308</v>
      </c>
      <c r="Q231" s="45"/>
      <c r="T231" s="46"/>
      <c r="U231" s="47">
        <v>4</v>
      </c>
      <c r="V231" s="64" t="str">
        <f>IF(OR('1ª FASE  - ELIMINATÓRIAS'!I87="",'1ª FASE  - ELIMINATÓRIAS'!I87=""),"",'1ª FASE  - ELIMINATÓRIAS'!C87)</f>
        <v/>
      </c>
      <c r="W231" s="45">
        <f>SUM(Q241,Q252,Q259,Q266,C275,C283,C291)</f>
        <v>0</v>
      </c>
      <c r="X231" s="45">
        <f>SUM(H241,H252,H259,H266,F275,F283,F291)</f>
        <v>0</v>
      </c>
      <c r="Y231" s="45">
        <f>SUM(F241,H252,F259,F266,H275,H283,H291)</f>
        <v>0</v>
      </c>
      <c r="Z231" s="45">
        <f t="shared" si="29"/>
        <v>0</v>
      </c>
      <c r="AA231" s="64">
        <f t="shared" si="30"/>
        <v>5000000004</v>
      </c>
      <c r="AB231" s="45">
        <f t="shared" si="31"/>
        <v>5000000005</v>
      </c>
      <c r="AC231" s="64">
        <f t="shared" si="32"/>
        <v>5</v>
      </c>
    </row>
    <row r="232" spans="3:29">
      <c r="C232" s="71" t="str">
        <f>IF(OR(F232="",H232=""),"",IF(F232=H232,1,IF(F232&lt;H232,0,IF(F232-H232&lt;10,2,IF(F232&gt;H232,3,SE)))))</f>
        <v/>
      </c>
      <c r="D232" s="63" t="s">
        <v>8</v>
      </c>
      <c r="E232" s="63" t="str">
        <f t="shared" si="27"/>
        <v/>
      </c>
      <c r="F232" s="223">
        <f t="shared" si="28"/>
        <v>0</v>
      </c>
      <c r="G232" s="223"/>
      <c r="H232" s="299"/>
      <c r="I232" s="299"/>
      <c r="J232" s="299"/>
      <c r="K232" s="299"/>
      <c r="L232" s="299"/>
      <c r="M232" s="300"/>
      <c r="O232" s="44" t="s">
        <v>178</v>
      </c>
      <c r="Q232" s="45"/>
      <c r="T232" s="46"/>
      <c r="U232" s="47">
        <v>5</v>
      </c>
      <c r="V232" s="64" t="str">
        <f>IF(OR('1ª FASE  - ELIMINATÓRIAS'!I71="",'1ª FASE  - ELIMINATÓRIAS'!I71=""),"",'1ª FASE  - ELIMINATÓRIAS'!C71)</f>
        <v/>
      </c>
      <c r="W232" s="45">
        <f>SUM(C244,C252,C260,C268,Q273,Q282,Q290)</f>
        <v>0</v>
      </c>
      <c r="X232" s="45">
        <f>SUM(F244,F252,F260,F268,H273,H282,H290)</f>
        <v>0</v>
      </c>
      <c r="Y232" s="45">
        <f>SUM(H244,H252,H260,H268,F273,F282,F290)</f>
        <v>0</v>
      </c>
      <c r="Z232" s="45">
        <f t="shared" si="29"/>
        <v>0</v>
      </c>
      <c r="AA232" s="64">
        <f t="shared" si="30"/>
        <v>5000000005</v>
      </c>
      <c r="AB232" s="45">
        <f t="shared" si="31"/>
        <v>5000000004</v>
      </c>
      <c r="AC232" s="64">
        <f t="shared" si="32"/>
        <v>4</v>
      </c>
    </row>
    <row r="233" spans="3:29">
      <c r="C233" s="71" t="str">
        <f>IF(OR(F233="",H233=""),"",IF(F233=H233,1,IF(F233&lt;H233,0,IF(F233-H233&lt;10,2,IF(F233&gt;H233,3,SE)))))</f>
        <v/>
      </c>
      <c r="D233" s="63" t="s">
        <v>9</v>
      </c>
      <c r="E233" s="63" t="str">
        <f t="shared" si="27"/>
        <v/>
      </c>
      <c r="F233" s="223">
        <f t="shared" si="28"/>
        <v>0</v>
      </c>
      <c r="G233" s="223"/>
      <c r="H233" s="299"/>
      <c r="I233" s="299"/>
      <c r="J233" s="299"/>
      <c r="K233" s="299"/>
      <c r="L233" s="299"/>
      <c r="M233" s="300"/>
      <c r="Q233" s="45"/>
      <c r="T233" s="46"/>
      <c r="U233" s="47">
        <v>6</v>
      </c>
      <c r="V233" s="64" t="str">
        <f>IF(OR('1ª FASE  - ELIMINATÓRIAS'!I55="",'1ª FASE  - ELIMINATÓRIAS'!I55=""),"",'1ª FASE  - ELIMINATÓRIAS'!C55)</f>
        <v/>
      </c>
      <c r="W233" s="45">
        <f>SUM(C243,C251,C259,C267,Q274,Q281,C290)</f>
        <v>0</v>
      </c>
      <c r="X233" s="45">
        <f>SUM(F243,F251,F259,F267,H274,H281,F290)</f>
        <v>0</v>
      </c>
      <c r="Y233" s="45">
        <f>SUM(H243,H251,H259,H267,F274,F281,H290)</f>
        <v>0</v>
      </c>
      <c r="Z233" s="45">
        <f t="shared" si="29"/>
        <v>0</v>
      </c>
      <c r="AA233" s="64">
        <f t="shared" si="30"/>
        <v>5000000006</v>
      </c>
      <c r="AB233" s="45">
        <f t="shared" si="31"/>
        <v>5000000003</v>
      </c>
      <c r="AC233" s="64">
        <f t="shared" si="32"/>
        <v>3</v>
      </c>
    </row>
    <row r="234" spans="3:29">
      <c r="C234" s="71" t="str">
        <f>IF(OR(F234="",H234=""),"",IF(F234=H234,1,IF(F234&lt;H234,0,IF(F234-H234&lt;10,2,IF(F234&gt;H234,3,SE)))))</f>
        <v/>
      </c>
      <c r="D234" s="63" t="s">
        <v>10</v>
      </c>
      <c r="E234" s="63" t="str">
        <f t="shared" si="27"/>
        <v/>
      </c>
      <c r="F234" s="223">
        <f t="shared" si="28"/>
        <v>0</v>
      </c>
      <c r="G234" s="223"/>
      <c r="H234" s="299"/>
      <c r="I234" s="299"/>
      <c r="J234" s="299"/>
      <c r="K234" s="299"/>
      <c r="L234" s="299"/>
      <c r="M234" s="300"/>
      <c r="Q234" s="45"/>
      <c r="T234" s="46"/>
      <c r="U234" s="47">
        <v>7</v>
      </c>
      <c r="V234" s="64" t="str">
        <f>IF(OR('1ª FASE  - ELIMINATÓRIAS'!I39="",'1ª FASE  - ELIMINATÓRIAS'!I39=""),"",'1ª FASE  - ELIMINATÓRIAS'!C39)</f>
        <v/>
      </c>
      <c r="W234" s="45">
        <f>SUM(C242,C250,C258,C266,C274,C282,Q289)</f>
        <v>0</v>
      </c>
      <c r="X234" s="45">
        <f>SUM(F242,F250,F258,F266,F274,F282,H289)</f>
        <v>0</v>
      </c>
      <c r="Y234" s="45">
        <f>SUM(H242,H250,H258,H266,H274,H282,F289)</f>
        <v>0</v>
      </c>
      <c r="Z234" s="45">
        <f t="shared" si="29"/>
        <v>0</v>
      </c>
      <c r="AA234" s="64">
        <f t="shared" si="30"/>
        <v>5000000007</v>
      </c>
      <c r="AB234" s="45">
        <f t="shared" si="31"/>
        <v>5000000002</v>
      </c>
      <c r="AC234" s="64">
        <f t="shared" si="32"/>
        <v>2</v>
      </c>
    </row>
    <row r="235" spans="3:29">
      <c r="C235" s="71" t="str">
        <f>IF(OR(F235="",H235=""),"",IF(F235=H235,1,IF(F235&lt;H235,0,IF(F235-H235&lt;10,2,IF(F235&gt;H235,3,SE)))))</f>
        <v/>
      </c>
      <c r="D235" s="63" t="s">
        <v>11</v>
      </c>
      <c r="E235" s="63" t="str">
        <f t="shared" si="27"/>
        <v/>
      </c>
      <c r="F235" s="223">
        <f t="shared" si="28"/>
        <v>0</v>
      </c>
      <c r="G235" s="223"/>
      <c r="H235" s="299"/>
      <c r="I235" s="299"/>
      <c r="J235" s="299"/>
      <c r="K235" s="299"/>
      <c r="L235" s="299"/>
      <c r="M235" s="300"/>
      <c r="Q235" s="45"/>
      <c r="T235" s="46"/>
      <c r="U235" s="47">
        <v>8</v>
      </c>
      <c r="V235" s="64" t="str">
        <f>IF(OR('1ª FASE  - ELIMINATÓRIAS'!I30="",'1ª FASE  - ELIMINATÓRIAS'!I30=""),"",'1ª FASE  - ELIMINATÓRIAS'!C30)</f>
        <v/>
      </c>
      <c r="W235" s="45">
        <f>SUM(C241,C249,C257,C265,C273,C281,C289)</f>
        <v>0</v>
      </c>
      <c r="X235" s="45">
        <f>SUM(F241,F249,F257,F265,F273,F281,F289)</f>
        <v>0</v>
      </c>
      <c r="Y235" s="45">
        <f>SUM(H241,H249,H257,H265,H273,H281,H289)</f>
        <v>0</v>
      </c>
      <c r="Z235" s="45">
        <f t="shared" si="29"/>
        <v>0</v>
      </c>
      <c r="AA235" s="64">
        <f t="shared" si="30"/>
        <v>5000000008</v>
      </c>
      <c r="AB235" s="45">
        <f t="shared" si="31"/>
        <v>5000000001</v>
      </c>
      <c r="AC235" s="64">
        <f t="shared" si="32"/>
        <v>1</v>
      </c>
    </row>
    <row r="236" spans="3:29">
      <c r="C236" s="71" t="str">
        <f>IF(OR(F236="",H236=""),"",IF(F236=H236,1,IF(F236&lt;H236,0,IF(F236-H236&lt;10,2,IF(F236&gt;H236,3,SE)))))</f>
        <v/>
      </c>
      <c r="Q236" s="45"/>
      <c r="T236" s="46"/>
      <c r="U236" s="45"/>
      <c r="V236" s="64"/>
      <c r="W236" s="45"/>
      <c r="X236" s="45"/>
      <c r="Y236" s="45"/>
      <c r="Z236" s="45"/>
      <c r="AA236" s="45"/>
      <c r="AB236" s="45"/>
      <c r="AC236" s="45"/>
    </row>
    <row r="237" spans="3:29" ht="15.75" thickBot="1">
      <c r="C237" s="71" t="str">
        <f>IF(OR(F237="",H237=""),"",IF(F237=H237,1,IF(F237&lt;H237,0,IF(F237-H237&lt;10,2,IF(F237&gt;H237,3,SE)))))</f>
        <v/>
      </c>
      <c r="Q237" s="45"/>
      <c r="T237" s="46"/>
      <c r="U237" s="45"/>
      <c r="V237" s="64"/>
      <c r="W237" s="45"/>
      <c r="X237" s="45"/>
      <c r="Y237" s="45"/>
      <c r="Z237" s="45"/>
      <c r="AA237" s="45"/>
      <c r="AB237" s="45"/>
      <c r="AC237" s="45"/>
    </row>
    <row r="238" spans="3:29">
      <c r="C238" s="71" t="str">
        <f>IF(OR(F238="",H238=""),"",IF(F238=H238,1,IF(F238&lt;H238,0,IF(F238-H238&lt;10,2,IF(F238&gt;H238,3,SE)))))</f>
        <v/>
      </c>
      <c r="D238" s="227" t="s">
        <v>133</v>
      </c>
      <c r="E238" s="228"/>
      <c r="F238" s="228"/>
      <c r="G238" s="228"/>
      <c r="H238" s="228"/>
      <c r="I238" s="228"/>
      <c r="J238" s="228"/>
      <c r="K238" s="228"/>
      <c r="L238" s="228"/>
      <c r="M238" s="228"/>
      <c r="N238" s="228"/>
      <c r="O238" s="228"/>
      <c r="P238" s="229"/>
      <c r="Q238" s="45" t="str">
        <f>IF(OR(H238="",F238=""),"",IF(H238=F238,1,IF(H238&lt;F238,0,IF(H238-F238&lt;10,2,IF(H238&gt;F238,3,SE)))))</f>
        <v/>
      </c>
      <c r="T238" s="46"/>
      <c r="U238" s="45"/>
      <c r="V238" s="64"/>
      <c r="W238" s="45"/>
      <c r="X238" s="45"/>
      <c r="Y238" s="45"/>
      <c r="Z238" s="45"/>
      <c r="AA238" s="45"/>
      <c r="AB238" s="45"/>
      <c r="AC238" s="45"/>
    </row>
    <row r="239" spans="3:29" ht="15.75" thickBot="1">
      <c r="C239" s="71" t="str">
        <f>IF(OR(F239="",H239=""),"",IF(F239=H239,1,IF(F239&lt;H239,0,IF(F239-H239&lt;10,2,IF(F239&gt;H239,3,SE)))))</f>
        <v/>
      </c>
      <c r="D239" s="230"/>
      <c r="E239" s="231"/>
      <c r="F239" s="231"/>
      <c r="G239" s="231"/>
      <c r="H239" s="231"/>
      <c r="I239" s="231"/>
      <c r="J239" s="231"/>
      <c r="K239" s="231"/>
      <c r="L239" s="231"/>
      <c r="M239" s="231"/>
      <c r="N239" s="231"/>
      <c r="O239" s="231"/>
      <c r="P239" s="232"/>
      <c r="Q239" s="45" t="str">
        <f>IF(OR(H239="",F239=""),"",IF(H239=F239,1,IF(H239&lt;F239,0,IF(H239-F239&lt;10,2,IF(H239&gt;F239,3,SE)))))</f>
        <v/>
      </c>
      <c r="T239" s="45"/>
      <c r="U239" s="47"/>
      <c r="V239" s="64"/>
      <c r="W239" s="45"/>
      <c r="X239" s="45"/>
      <c r="Y239" s="71"/>
      <c r="Z239" s="71"/>
      <c r="AA239" s="45"/>
      <c r="AB239" s="45"/>
      <c r="AC239" s="45"/>
    </row>
    <row r="240" spans="3:29">
      <c r="C240" s="71" t="str">
        <f>IF(OR(F240="",H240=""),"",IF(F240=H240,1,IF(F240&lt;H240,0,IF(F240-H240&lt;10,2,IF(F240&gt;H240,3,SE)))))</f>
        <v/>
      </c>
      <c r="Q240" s="45" t="str">
        <f>IF(OR(H240="",F240=""),"",IF(H240=F240,1,IF(H240&lt;F240,0,IF(H240-F240&lt;10,2,IF(H240&gt;F240,3,SE)))))</f>
        <v/>
      </c>
      <c r="T240" s="45"/>
      <c r="U240" s="47"/>
      <c r="V240" s="64"/>
      <c r="W240" s="45"/>
      <c r="X240" s="45"/>
      <c r="Y240" s="45"/>
      <c r="Z240" s="45"/>
      <c r="AA240" s="45"/>
      <c r="AB240" s="45"/>
      <c r="AC240" s="45"/>
    </row>
    <row r="241" spans="3:29">
      <c r="C241" s="71" t="str">
        <f>IF(OR(F241="",H241=""),"",IF(F241=H241,1,IF(F241&lt;H241,0,IF(F241-H241&lt;10,2,IF(F241&gt;H241,3,SE)))))</f>
        <v/>
      </c>
      <c r="D241" s="207" t="str">
        <f>V235</f>
        <v/>
      </c>
      <c r="E241" s="207"/>
      <c r="F241" s="98"/>
      <c r="G241" s="58" t="s">
        <v>17</v>
      </c>
      <c r="H241" s="98"/>
      <c r="I241" s="207" t="str">
        <f>V231</f>
        <v/>
      </c>
      <c r="J241" s="207"/>
      <c r="K241" s="207"/>
      <c r="L241" s="207"/>
      <c r="M241" s="207"/>
      <c r="N241" s="207"/>
      <c r="O241" s="207"/>
      <c r="P241" s="207"/>
      <c r="Q241" s="45" t="str">
        <f>IF(OR(H241="",F241=""),"",IF(H241=F241,1,IF(H241&lt;F241,0,IF(H241-F241&lt;10,2,IF(H241&gt;F241,3,SE)))))</f>
        <v/>
      </c>
      <c r="U241" s="47"/>
      <c r="V241" s="64"/>
      <c r="W241" s="45"/>
      <c r="X241" s="45"/>
      <c r="Y241" s="45"/>
      <c r="Z241" s="45"/>
      <c r="AA241" s="45"/>
      <c r="AB241" s="45"/>
      <c r="AC241" s="45"/>
    </row>
    <row r="242" spans="3:29">
      <c r="C242" s="71" t="str">
        <f>IF(OR(F242="",H242=""),"",IF(F242=H242,1,IF(F242&lt;H242,0,IF(F242-H242&lt;10,2,IF(F242&gt;H242,3,SE)))))</f>
        <v/>
      </c>
      <c r="D242" s="207" t="str">
        <f>V234</f>
        <v/>
      </c>
      <c r="E242" s="207"/>
      <c r="F242" s="98"/>
      <c r="G242" s="58" t="s">
        <v>17</v>
      </c>
      <c r="H242" s="98"/>
      <c r="I242" s="207" t="str">
        <f>V230</f>
        <v/>
      </c>
      <c r="J242" s="207"/>
      <c r="K242" s="207"/>
      <c r="L242" s="207"/>
      <c r="M242" s="207"/>
      <c r="N242" s="207"/>
      <c r="O242" s="207"/>
      <c r="P242" s="207"/>
      <c r="Q242" s="45" t="str">
        <f>IF(OR(H242="",F242=""),"",IF(H242=F242,1,IF(H242&lt;F242,0,IF(H242-F242&lt;10,2,IF(H242&gt;F242,3,SE)))))</f>
        <v/>
      </c>
      <c r="U242" s="47"/>
      <c r="V242" s="64"/>
      <c r="W242" s="45"/>
      <c r="X242" s="45"/>
      <c r="Y242" s="45"/>
      <c r="Z242" s="45"/>
      <c r="AA242" s="45"/>
      <c r="AB242" s="45"/>
      <c r="AC242" s="45"/>
    </row>
    <row r="243" spans="3:29">
      <c r="C243" s="71" t="str">
        <f>IF(OR(F243="",H243=""),"",IF(F243=H243,1,IF(F243&lt;H243,0,IF(F243-H243&lt;10,2,IF(F243&gt;H243,3,SE)))))</f>
        <v/>
      </c>
      <c r="D243" s="207" t="str">
        <f>V233</f>
        <v/>
      </c>
      <c r="E243" s="207"/>
      <c r="F243" s="98"/>
      <c r="G243" s="58" t="s">
        <v>17</v>
      </c>
      <c r="H243" s="98"/>
      <c r="I243" s="207" t="str">
        <f>V229</f>
        <v/>
      </c>
      <c r="J243" s="207"/>
      <c r="K243" s="207"/>
      <c r="L243" s="207"/>
      <c r="M243" s="207"/>
      <c r="N243" s="207"/>
      <c r="O243" s="207"/>
      <c r="P243" s="207"/>
      <c r="Q243" s="45" t="str">
        <f>IF(OR(H243="",F243=""),"",IF(H243=F243,1,IF(H243&lt;F243,0,IF(H243-F243&lt;10,2,IF(H243&gt;F243,3,SE)))))</f>
        <v/>
      </c>
      <c r="U243" s="47"/>
      <c r="V243" s="64"/>
      <c r="W243" s="45"/>
      <c r="X243" s="45"/>
      <c r="Y243" s="45"/>
      <c r="Z243" s="45"/>
      <c r="AA243" s="45"/>
      <c r="AB243" s="45"/>
      <c r="AC243" s="45"/>
    </row>
    <row r="244" spans="3:29">
      <c r="C244" s="71" t="str">
        <f>IF(OR(F244="",H244=""),"",IF(F244=H244,1,IF(F244&lt;H244,0,IF(F244-H244&lt;10,2,IF(F244&gt;H244,3,SE)))))</f>
        <v/>
      </c>
      <c r="D244" s="207" t="str">
        <f>V232</f>
        <v/>
      </c>
      <c r="E244" s="207"/>
      <c r="F244" s="98"/>
      <c r="G244" s="58" t="s">
        <v>17</v>
      </c>
      <c r="H244" s="98"/>
      <c r="I244" s="207" t="str">
        <f>V228</f>
        <v/>
      </c>
      <c r="J244" s="207"/>
      <c r="K244" s="207"/>
      <c r="L244" s="207"/>
      <c r="M244" s="207"/>
      <c r="N244" s="207"/>
      <c r="O244" s="207"/>
      <c r="P244" s="207"/>
      <c r="Q244" s="45" t="str">
        <f>IF(OR(H244="",F244=""),"",IF(H244=F244,1,IF(H244&lt;F244,0,IF(H244-F244&lt;10,2,IF(H244&gt;F244,3,SE)))))</f>
        <v/>
      </c>
      <c r="U244" s="47"/>
      <c r="V244" s="64"/>
      <c r="W244" s="45"/>
      <c r="X244" s="45"/>
      <c r="Y244" s="45"/>
      <c r="Z244" s="45"/>
      <c r="AA244" s="45"/>
      <c r="AB244" s="45"/>
      <c r="AC244" s="45"/>
    </row>
    <row r="245" spans="3:29" ht="15.75" thickBot="1">
      <c r="C245" s="71" t="str">
        <f>IF(OR(F245="",H245=""),"",IF(F245=H245,1,IF(F245&lt;H245,0,IF(F245-H245&lt;10,2,IF(F245&gt;H245,3,SE)))))</f>
        <v/>
      </c>
      <c r="Q245" s="45" t="str">
        <f>IF(OR(H245="",F245=""),"",IF(H245=F245,1,IF(H245&lt;F245,0,IF(H245-F245&lt;10,2,IF(H245&gt;F245,3,SE)))))</f>
        <v/>
      </c>
      <c r="U245" s="47"/>
      <c r="V245" s="64"/>
      <c r="W245" s="45"/>
      <c r="X245" s="45"/>
      <c r="Y245" s="45"/>
      <c r="Z245" s="45"/>
      <c r="AA245" s="45"/>
      <c r="AB245" s="45"/>
      <c r="AC245" s="45"/>
    </row>
    <row r="246" spans="3:29">
      <c r="C246" s="71" t="str">
        <f>IF(OR(F246="",H246=""),"",IF(F246=H246,1,IF(F246&lt;H246,0,IF(F246-H246&lt;10,2,IF(F246&gt;H246,3,SE)))))</f>
        <v/>
      </c>
      <c r="D246" s="217" t="s">
        <v>135</v>
      </c>
      <c r="E246" s="218"/>
      <c r="F246" s="218"/>
      <c r="G246" s="218"/>
      <c r="H246" s="218"/>
      <c r="I246" s="218"/>
      <c r="J246" s="218"/>
      <c r="K246" s="218"/>
      <c r="L246" s="218"/>
      <c r="M246" s="218"/>
      <c r="N246" s="218"/>
      <c r="O246" s="218"/>
      <c r="P246" s="219"/>
      <c r="Q246" s="45" t="str">
        <f>IF(OR(H246="",F246=""),"",IF(H246=F246,1,IF(H246&lt;F246,0,IF(H246-F246&lt;10,2,IF(H246&gt;F246,3,SE)))))</f>
        <v/>
      </c>
      <c r="U246" s="47"/>
      <c r="V246" s="64"/>
      <c r="W246" s="45"/>
      <c r="X246" s="45"/>
      <c r="Y246" s="45"/>
      <c r="Z246" s="45"/>
      <c r="AA246" s="45"/>
      <c r="AB246" s="45"/>
      <c r="AC246" s="45"/>
    </row>
    <row r="247" spans="3:29" ht="15.75" thickBot="1">
      <c r="C247" s="71" t="str">
        <f>IF(OR(F247="",H247=""),"",IF(F247=H247,1,IF(F247&lt;H247,0,IF(F247-H247&lt;10,2,IF(F247&gt;H247,3,SE)))))</f>
        <v/>
      </c>
      <c r="D247" s="220"/>
      <c r="E247" s="221"/>
      <c r="F247" s="221"/>
      <c r="G247" s="221"/>
      <c r="H247" s="221"/>
      <c r="I247" s="221"/>
      <c r="J247" s="221"/>
      <c r="K247" s="221"/>
      <c r="L247" s="221"/>
      <c r="M247" s="221"/>
      <c r="N247" s="221"/>
      <c r="O247" s="221"/>
      <c r="P247" s="222"/>
      <c r="Q247" s="45" t="str">
        <f>IF(OR(H247="",F247=""),"",IF(H247=F247,1,IF(H247&lt;F247,0,IF(H247-F247&lt;10,2,IF(H247&gt;F247,3,SE)))))</f>
        <v/>
      </c>
      <c r="U247" s="45"/>
      <c r="V247" s="45"/>
      <c r="W247" s="45"/>
      <c r="X247" s="45"/>
      <c r="Y247" s="45"/>
      <c r="Z247" s="45"/>
      <c r="AA247" s="45"/>
      <c r="AB247" s="45"/>
      <c r="AC247" s="45"/>
    </row>
    <row r="248" spans="3:29">
      <c r="C248" s="71" t="str">
        <f>IF(OR(F248="",H248=""),"",IF(F248=H248,1,IF(F248&lt;H248,0,IF(F248-H248&lt;10,2,IF(F248&gt;H248,3,SE)))))</f>
        <v/>
      </c>
      <c r="Q248" s="45" t="str">
        <f>IF(OR(H248="",F248=""),"",IF(H248=F248,1,IF(H248&lt;F248,0,IF(H248-F248&lt;10,2,IF(H248&gt;F248,3,SE)))))</f>
        <v/>
      </c>
      <c r="U248" s="45"/>
      <c r="V248" s="45"/>
      <c r="W248" s="45"/>
      <c r="X248" s="45"/>
      <c r="Y248" s="71"/>
      <c r="Z248" s="71"/>
      <c r="AA248" s="45"/>
      <c r="AB248" s="45"/>
      <c r="AC248" s="45"/>
    </row>
    <row r="249" spans="3:29">
      <c r="C249" s="71" t="str">
        <f>IF(OR(F249="",H249=""),"",IF(F249=H249,1,IF(F249&lt;H249,0,IF(F249-H249&lt;10,2,IF(F249&gt;H249,3,SE)))))</f>
        <v/>
      </c>
      <c r="D249" s="207" t="str">
        <f>V235</f>
        <v/>
      </c>
      <c r="E249" s="207"/>
      <c r="F249" s="98"/>
      <c r="G249" s="58" t="s">
        <v>17</v>
      </c>
      <c r="H249" s="98"/>
      <c r="I249" s="207" t="str">
        <f>V228</f>
        <v/>
      </c>
      <c r="J249" s="207"/>
      <c r="K249" s="207"/>
      <c r="L249" s="207"/>
      <c r="M249" s="207"/>
      <c r="N249" s="207"/>
      <c r="O249" s="207"/>
      <c r="P249" s="207"/>
      <c r="Q249" s="45" t="str">
        <f>IF(OR(H249="",F249=""),"",IF(H249=F249,1,IF(H249&lt;F249,0,IF(H249-F249&lt;10,2,IF(H249&gt;F249,3,SE)))))</f>
        <v/>
      </c>
      <c r="U249" s="45"/>
      <c r="V249" s="45"/>
      <c r="W249" s="45"/>
      <c r="X249" s="45"/>
      <c r="Y249" s="45"/>
      <c r="Z249" s="45"/>
      <c r="AA249" s="45"/>
      <c r="AB249" s="45"/>
      <c r="AC249" s="45"/>
    </row>
    <row r="250" spans="3:29">
      <c r="C250" s="71" t="str">
        <f>IF(OR(F250="",H250=""),"",IF(F250=H250,1,IF(F250&lt;H250,0,IF(F250-H250&lt;10,2,IF(F250&gt;H250,3,SE)))))</f>
        <v/>
      </c>
      <c r="D250" s="207" t="str">
        <f>V234</f>
        <v/>
      </c>
      <c r="E250" s="207"/>
      <c r="F250" s="98"/>
      <c r="G250" s="58" t="s">
        <v>17</v>
      </c>
      <c r="H250" s="98"/>
      <c r="I250" s="207" t="str">
        <f>V229</f>
        <v/>
      </c>
      <c r="J250" s="207"/>
      <c r="K250" s="207"/>
      <c r="L250" s="207"/>
      <c r="M250" s="207"/>
      <c r="N250" s="207"/>
      <c r="O250" s="207"/>
      <c r="P250" s="207"/>
      <c r="Q250" s="45" t="str">
        <f>IF(OR(H250="",F250=""),"",IF(H250=F250,1,IF(H250&lt;F250,0,IF(H250-F250&lt;10,2,IF(H250&gt;F250,3,SE)))))</f>
        <v/>
      </c>
      <c r="U250" s="45"/>
      <c r="V250" s="45"/>
      <c r="W250" s="45"/>
      <c r="X250" s="45"/>
      <c r="Y250" s="45"/>
      <c r="Z250" s="45"/>
      <c r="AA250" s="45"/>
      <c r="AB250" s="45"/>
      <c r="AC250" s="45"/>
    </row>
    <row r="251" spans="3:29">
      <c r="C251" s="71" t="str">
        <f>IF(OR(F251="",H251=""),"",IF(F251=H251,1,IF(F251&lt;H251,0,IF(F251-H251&lt;10,2,IF(F251&gt;H251,3,SE)))))</f>
        <v/>
      </c>
      <c r="D251" s="207" t="str">
        <f>V233</f>
        <v/>
      </c>
      <c r="E251" s="207"/>
      <c r="F251" s="98"/>
      <c r="G251" s="58" t="s">
        <v>17</v>
      </c>
      <c r="H251" s="98"/>
      <c r="I251" s="207" t="str">
        <f>V230</f>
        <v/>
      </c>
      <c r="J251" s="207"/>
      <c r="K251" s="207"/>
      <c r="L251" s="207"/>
      <c r="M251" s="207"/>
      <c r="N251" s="207"/>
      <c r="O251" s="207"/>
      <c r="P251" s="207"/>
      <c r="Q251" s="45" t="str">
        <f>IF(OR(H251="",F251=""),"",IF(H251=F251,1,IF(H251&lt;F251,0,IF(H251-F251&lt;10,2,IF(H251&gt;F251,3,SE)))))</f>
        <v/>
      </c>
      <c r="U251" s="45"/>
      <c r="V251" s="45"/>
      <c r="W251" s="45"/>
      <c r="X251" s="45"/>
      <c r="Y251" s="45"/>
      <c r="Z251" s="45"/>
      <c r="AA251" s="45"/>
      <c r="AB251" s="45"/>
      <c r="AC251" s="45"/>
    </row>
    <row r="252" spans="3:29">
      <c r="C252" s="71" t="str">
        <f>IF(OR(F252="",H252=""),"",IF(F252=H252,1,IF(F252&lt;H252,0,IF(F252-H252&lt;10,2,IF(F252&gt;H252,3,SE)))))</f>
        <v/>
      </c>
      <c r="D252" s="207" t="str">
        <f>V232</f>
        <v/>
      </c>
      <c r="E252" s="207"/>
      <c r="F252" s="98"/>
      <c r="G252" s="58" t="s">
        <v>17</v>
      </c>
      <c r="H252" s="98"/>
      <c r="I252" s="207" t="str">
        <f>V231</f>
        <v/>
      </c>
      <c r="J252" s="207"/>
      <c r="K252" s="207"/>
      <c r="L252" s="207"/>
      <c r="M252" s="207"/>
      <c r="N252" s="207"/>
      <c r="O252" s="207"/>
      <c r="P252" s="207"/>
      <c r="Q252" s="45" t="str">
        <f>IF(OR(H252="",F252=""),"",IF(H252=F252,1,IF(H252&lt;F252,0,IF(H252-F252&lt;10,2,IF(H252&gt;F252,3,SE)))))</f>
        <v/>
      </c>
      <c r="U252" s="45"/>
      <c r="V252" s="45"/>
      <c r="W252" s="45"/>
      <c r="X252" s="45"/>
      <c r="Y252" s="45"/>
      <c r="Z252" s="45"/>
      <c r="AA252" s="45"/>
      <c r="AB252" s="45"/>
      <c r="AC252" s="45"/>
    </row>
    <row r="253" spans="3:29" ht="15.75" thickBot="1">
      <c r="C253" s="71" t="str">
        <f>IF(OR(F253="",H253=""),"",IF(F253=H253,1,IF(F253&lt;H253,0,IF(F253-H253&lt;10,2,IF(F253&gt;H253,3,SE)))))</f>
        <v/>
      </c>
      <c r="Q253" s="45" t="str">
        <f>IF(OR(H253="",F253=""),"",IF(H253=F253,1,IF(H253&lt;F253,0,IF(H253-F253&lt;10,2,IF(H253&gt;F253,3,SE)))))</f>
        <v/>
      </c>
      <c r="U253" s="45"/>
      <c r="V253" s="45"/>
      <c r="W253" s="45"/>
      <c r="X253" s="45"/>
      <c r="Y253" s="45"/>
      <c r="Z253" s="45"/>
      <c r="AA253" s="45"/>
      <c r="AB253" s="45"/>
      <c r="AC253" s="45"/>
    </row>
    <row r="254" spans="3:29">
      <c r="C254" s="71" t="str">
        <f>IF(OR(F254="",H254=""),"",IF(F254=H254,1,IF(F254&lt;H254,0,IF(F254-H254&lt;10,2,IF(F254&gt;H254,3,SE)))))</f>
        <v/>
      </c>
      <c r="D254" s="217" t="s">
        <v>134</v>
      </c>
      <c r="E254" s="218"/>
      <c r="F254" s="218"/>
      <c r="G254" s="218"/>
      <c r="H254" s="218"/>
      <c r="I254" s="218"/>
      <c r="J254" s="218"/>
      <c r="K254" s="218"/>
      <c r="L254" s="218"/>
      <c r="M254" s="218"/>
      <c r="N254" s="218"/>
      <c r="O254" s="218"/>
      <c r="P254" s="219"/>
      <c r="Q254" s="45" t="str">
        <f>IF(OR(H254="",F254=""),"",IF(H254=F254,1,IF(H254&lt;F254,0,IF(H254-F254&lt;10,2,IF(H254&gt;F254,3,SE)))))</f>
        <v/>
      </c>
      <c r="U254" s="45"/>
      <c r="V254" s="45"/>
      <c r="W254" s="45"/>
      <c r="X254" s="45"/>
      <c r="Y254" s="71"/>
      <c r="Z254" s="71"/>
      <c r="AA254" s="45"/>
      <c r="AB254" s="45"/>
      <c r="AC254" s="45"/>
    </row>
    <row r="255" spans="3:29" ht="15.75" thickBot="1">
      <c r="C255" s="71" t="str">
        <f>IF(OR(F255="",H255=""),"",IF(F255=H255,1,IF(F255&lt;H255,0,IF(F255-H255&lt;10,2,IF(F255&gt;H255,3,SE)))))</f>
        <v/>
      </c>
      <c r="D255" s="220"/>
      <c r="E255" s="221"/>
      <c r="F255" s="221"/>
      <c r="G255" s="221"/>
      <c r="H255" s="221"/>
      <c r="I255" s="221"/>
      <c r="J255" s="221"/>
      <c r="K255" s="221"/>
      <c r="L255" s="221"/>
      <c r="M255" s="221"/>
      <c r="N255" s="221"/>
      <c r="O255" s="221"/>
      <c r="P255" s="222"/>
      <c r="Q255" s="45" t="str">
        <f>IF(OR(H255="",F255=""),"",IF(H255=F255,1,IF(H255&lt;F255,0,IF(H255-F255&lt;10,2,IF(H255&gt;F255,3,SE)))))</f>
        <v/>
      </c>
      <c r="U255" s="45"/>
      <c r="V255" s="45"/>
      <c r="W255" s="45"/>
      <c r="X255" s="45"/>
      <c r="Y255" s="71"/>
      <c r="Z255" s="71"/>
      <c r="AA255" s="45"/>
      <c r="AB255" s="45"/>
      <c r="AC255" s="45"/>
    </row>
    <row r="256" spans="3:29">
      <c r="C256" s="71" t="str">
        <f>IF(OR(F256="",H256=""),"",IF(F256=H256,1,IF(F256&lt;H256,0,IF(F256-H256&lt;10,2,IF(F256&gt;H256,3,SE)))))</f>
        <v/>
      </c>
      <c r="Q256" s="45" t="str">
        <f>IF(OR(H256="",F256=""),"",IF(H256=F256,1,IF(H256&lt;F256,0,IF(H256-F256&lt;10,2,IF(H256&gt;F256,3,SE)))))</f>
        <v/>
      </c>
      <c r="U256" s="45"/>
      <c r="V256" s="45"/>
      <c r="W256" s="45"/>
      <c r="X256" s="45"/>
      <c r="Y256" s="45"/>
      <c r="Z256" s="45"/>
      <c r="AA256" s="45"/>
      <c r="AB256" s="45"/>
      <c r="AC256" s="45"/>
    </row>
    <row r="257" spans="3:29">
      <c r="C257" s="71" t="str">
        <f>IF(OR(F257="",H257=""),"",IF(F257=H257,1,IF(F257&lt;H257,0,IF(F257-H257&lt;10,2,IF(F257&gt;H257,3,SE)))))</f>
        <v/>
      </c>
      <c r="D257" s="207" t="str">
        <f>V235</f>
        <v/>
      </c>
      <c r="E257" s="207"/>
      <c r="F257" s="98"/>
      <c r="G257" s="65" t="s">
        <v>17</v>
      </c>
      <c r="H257" s="98"/>
      <c r="I257" s="207" t="str">
        <f>V229</f>
        <v/>
      </c>
      <c r="J257" s="207"/>
      <c r="K257" s="207"/>
      <c r="L257" s="207"/>
      <c r="M257" s="207"/>
      <c r="N257" s="207"/>
      <c r="O257" s="207"/>
      <c r="P257" s="207"/>
      <c r="Q257" s="45" t="str">
        <f>IF(OR(H257="",F257=""),"",IF(H257=F257,1,IF(H257&lt;F257,0,IF(H257-F257&lt;10,2,IF(H257&gt;F257,3,SE)))))</f>
        <v/>
      </c>
      <c r="U257" s="45"/>
      <c r="V257" s="45"/>
      <c r="W257" s="45"/>
      <c r="X257" s="45"/>
      <c r="Y257" s="45"/>
      <c r="Z257" s="45"/>
      <c r="AA257" s="45"/>
      <c r="AB257" s="45"/>
      <c r="AC257" s="45"/>
    </row>
    <row r="258" spans="3:29">
      <c r="C258" s="71" t="str">
        <f>IF(OR(F258="",H258=""),"",IF(F258=H258,1,IF(F258&lt;H258,0,IF(F258-H258&lt;10,2,IF(F258&gt;H258,3,SE)))))</f>
        <v/>
      </c>
      <c r="D258" s="207" t="str">
        <f>V234</f>
        <v/>
      </c>
      <c r="E258" s="207"/>
      <c r="F258" s="98"/>
      <c r="G258" s="65" t="s">
        <v>17</v>
      </c>
      <c r="H258" s="98"/>
      <c r="I258" s="207" t="str">
        <f>V228</f>
        <v/>
      </c>
      <c r="J258" s="207"/>
      <c r="K258" s="207"/>
      <c r="L258" s="207"/>
      <c r="M258" s="207"/>
      <c r="N258" s="207"/>
      <c r="O258" s="207"/>
      <c r="P258" s="207"/>
      <c r="Q258" s="45" t="str">
        <f>IF(OR(H258="",F258=""),"",IF(H258=F258,1,IF(H258&lt;F258,0,IF(H258-F258&lt;10,2,IF(H258&gt;F258,3,SE)))))</f>
        <v/>
      </c>
      <c r="U258" s="45"/>
      <c r="V258" s="45"/>
      <c r="W258" s="45"/>
      <c r="X258" s="45"/>
      <c r="Y258" s="45"/>
      <c r="Z258" s="45"/>
      <c r="AA258" s="45"/>
      <c r="AB258" s="45"/>
      <c r="AC258" s="45"/>
    </row>
    <row r="259" spans="3:29">
      <c r="C259" s="71" t="str">
        <f>IF(OR(F259="",H259=""),"",IF(F259=H259,1,IF(F259&lt;H259,0,IF(F259-H259&lt;10,2,IF(F259&gt;H259,3,SE)))))</f>
        <v/>
      </c>
      <c r="D259" s="207" t="str">
        <f>V233</f>
        <v/>
      </c>
      <c r="E259" s="207"/>
      <c r="F259" s="98"/>
      <c r="G259" s="65" t="s">
        <v>17</v>
      </c>
      <c r="H259" s="98"/>
      <c r="I259" s="207" t="str">
        <f>V231</f>
        <v/>
      </c>
      <c r="J259" s="207"/>
      <c r="K259" s="207"/>
      <c r="L259" s="207"/>
      <c r="M259" s="207"/>
      <c r="N259" s="207"/>
      <c r="O259" s="207"/>
      <c r="P259" s="207"/>
      <c r="Q259" s="45" t="str">
        <f>IF(OR(H259="",F259=""),"",IF(H259=F259,1,IF(H259&lt;F259,0,IF(H259-F259&lt;10,2,IF(H259&gt;F259,3,SE)))))</f>
        <v/>
      </c>
      <c r="U259" s="45"/>
      <c r="V259" s="45"/>
      <c r="W259" s="45"/>
      <c r="X259" s="45"/>
      <c r="Y259" s="45"/>
      <c r="Z259" s="45"/>
      <c r="AA259" s="45"/>
      <c r="AB259" s="45"/>
      <c r="AC259" s="45"/>
    </row>
    <row r="260" spans="3:29">
      <c r="C260" s="71" t="str">
        <f>IF(OR(F260="",H260=""),"",IF(F260=H260,1,IF(F260&lt;H260,0,IF(F260-H260&lt;10,2,IF(F260&gt;H260,3,SE)))))</f>
        <v/>
      </c>
      <c r="D260" s="207" t="str">
        <f>V232</f>
        <v/>
      </c>
      <c r="E260" s="207"/>
      <c r="F260" s="98"/>
      <c r="G260" s="65" t="s">
        <v>17</v>
      </c>
      <c r="H260" s="98"/>
      <c r="I260" s="207" t="str">
        <f>V230</f>
        <v/>
      </c>
      <c r="J260" s="207"/>
      <c r="K260" s="207"/>
      <c r="L260" s="207"/>
      <c r="M260" s="207"/>
      <c r="N260" s="207"/>
      <c r="O260" s="207"/>
      <c r="P260" s="207"/>
      <c r="Q260" s="45" t="str">
        <f>IF(OR(H260="",F260=""),"",IF(H260=F260,1,IF(H260&lt;F260,0,IF(H260-F260&lt;10,2,IF(H260&gt;F260,3,SE)))))</f>
        <v/>
      </c>
      <c r="U260" s="45"/>
      <c r="V260" s="45"/>
      <c r="W260" s="45"/>
      <c r="X260" s="45"/>
      <c r="Y260" s="45"/>
      <c r="Z260" s="45"/>
      <c r="AA260" s="45"/>
      <c r="AB260" s="45"/>
      <c r="AC260" s="45"/>
    </row>
    <row r="261" spans="3:29" ht="15.75" thickBot="1">
      <c r="C261" s="71" t="str">
        <f>IF(OR(F261="",H261=""),"",IF(F261=H261,1,IF(F261&lt;H261,0,IF(F261-H261&lt;10,2,IF(F261&gt;H261,3,SE)))))</f>
        <v/>
      </c>
      <c r="Q261" s="45" t="str">
        <f>IF(OR(H261="",F261=""),"",IF(H261=F261,1,IF(H261&lt;F261,0,IF(H261-F261&lt;10,2,IF(H261&gt;F261,3,SE)))))</f>
        <v/>
      </c>
      <c r="U261" s="45"/>
      <c r="V261" s="45"/>
      <c r="W261" s="45"/>
      <c r="X261" s="45"/>
      <c r="Y261" s="45"/>
      <c r="Z261" s="45"/>
      <c r="AA261" s="45"/>
      <c r="AB261" s="45"/>
      <c r="AC261" s="45"/>
    </row>
    <row r="262" spans="3:29">
      <c r="C262" s="71" t="str">
        <f>IF(OR(F262="",H262=""),"",IF(F262=H262,1,IF(F262&lt;H262,0,IF(F262-H262&lt;10,2,IF(F262&gt;H262,3,SE)))))</f>
        <v/>
      </c>
      <c r="D262" s="217" t="s">
        <v>136</v>
      </c>
      <c r="E262" s="218"/>
      <c r="F262" s="218"/>
      <c r="G262" s="218"/>
      <c r="H262" s="218"/>
      <c r="I262" s="218"/>
      <c r="J262" s="218"/>
      <c r="K262" s="218"/>
      <c r="L262" s="218"/>
      <c r="M262" s="218"/>
      <c r="N262" s="218"/>
      <c r="O262" s="218"/>
      <c r="P262" s="219"/>
      <c r="Q262" s="45" t="str">
        <f>IF(OR(H262="",F262=""),"",IF(H262=F262,1,IF(H262&lt;F262,0,IF(H262-F262&lt;10,2,IF(H262&gt;F262,3,SE)))))</f>
        <v/>
      </c>
      <c r="U262" s="45"/>
      <c r="V262" s="45"/>
      <c r="W262" s="45"/>
      <c r="X262" s="45"/>
      <c r="Y262" s="45"/>
      <c r="Z262" s="45"/>
      <c r="AA262" s="45"/>
      <c r="AB262" s="45"/>
      <c r="AC262" s="45"/>
    </row>
    <row r="263" spans="3:29" ht="15.75" thickBot="1">
      <c r="C263" s="71" t="str">
        <f>IF(OR(F263="",H263=""),"",IF(F263=H263,1,IF(F263&lt;H263,0,IF(F263-H263&lt;10,2,IF(F263&gt;H263,3,SE)))))</f>
        <v/>
      </c>
      <c r="D263" s="220"/>
      <c r="E263" s="221"/>
      <c r="F263" s="221"/>
      <c r="G263" s="221"/>
      <c r="H263" s="221"/>
      <c r="I263" s="221"/>
      <c r="J263" s="221"/>
      <c r="K263" s="221"/>
      <c r="L263" s="221"/>
      <c r="M263" s="221"/>
      <c r="N263" s="221"/>
      <c r="O263" s="221"/>
      <c r="P263" s="222"/>
      <c r="Q263" s="45" t="str">
        <f>IF(OR(H263="",F263=""),"",IF(H263=F263,1,IF(H263&lt;F263,0,IF(H263-F263&lt;10,2,IF(H263&gt;F263,3,SE)))))</f>
        <v/>
      </c>
      <c r="U263" s="45"/>
      <c r="V263" s="45"/>
      <c r="W263" s="45"/>
      <c r="X263" s="45"/>
      <c r="Y263" s="71"/>
      <c r="Z263" s="71"/>
      <c r="AA263" s="45"/>
      <c r="AB263" s="45"/>
      <c r="AC263" s="45"/>
    </row>
    <row r="264" spans="3:29">
      <c r="C264" s="71" t="str">
        <f>IF(OR(F264="",H264=""),"",IF(F264=H264,1,IF(F264&lt;H264,0,IF(F264-H264&lt;10,2,IF(F264&gt;H264,3,SE)))))</f>
        <v/>
      </c>
      <c r="Q264" s="45" t="str">
        <f>IF(OR(H264="",F264=""),"",IF(H264=F264,1,IF(H264&lt;F264,0,IF(H264-F264&lt;10,2,IF(H264&gt;F264,3,SE)))))</f>
        <v/>
      </c>
      <c r="U264" s="45"/>
      <c r="V264" s="45"/>
      <c r="W264" s="45"/>
      <c r="X264" s="45"/>
      <c r="Y264" s="45"/>
      <c r="Z264" s="45"/>
      <c r="AA264" s="45"/>
      <c r="AB264" s="45"/>
      <c r="AC264" s="45"/>
    </row>
    <row r="265" spans="3:29">
      <c r="C265" s="71" t="str">
        <f>IF(OR(F265="",H265=""),"",IF(F265=H265,1,IF(F265&lt;H265,0,IF(F265-H265&lt;10,2,IF(F265&gt;H265,3,SE)))))</f>
        <v/>
      </c>
      <c r="D265" s="207" t="str">
        <f>V235</f>
        <v/>
      </c>
      <c r="E265" s="207"/>
      <c r="F265" s="98"/>
      <c r="G265" s="58" t="s">
        <v>17</v>
      </c>
      <c r="H265" s="98"/>
      <c r="I265" s="207" t="str">
        <f>V230</f>
        <v/>
      </c>
      <c r="J265" s="207"/>
      <c r="K265" s="207"/>
      <c r="L265" s="207"/>
      <c r="M265" s="207"/>
      <c r="N265" s="207"/>
      <c r="O265" s="207"/>
      <c r="P265" s="207"/>
      <c r="Q265" s="45" t="str">
        <f>IF(OR(H265="",F265=""),"",IF(H265=F265,1,IF(H265&lt;F265,0,IF(H265-F265&lt;10,2,IF(H265&gt;F265,3,SE)))))</f>
        <v/>
      </c>
      <c r="U265" s="45"/>
      <c r="V265" s="45"/>
      <c r="W265" s="45"/>
      <c r="X265" s="45"/>
      <c r="Y265" s="45"/>
      <c r="Z265" s="45"/>
      <c r="AA265" s="45"/>
      <c r="AB265" s="45"/>
      <c r="AC265" s="45"/>
    </row>
    <row r="266" spans="3:29">
      <c r="C266" s="71" t="str">
        <f>IF(OR(F266="",H266=""),"",IF(F266=H266,1,IF(F266&lt;H266,0,IF(F266-H266&lt;10,2,IF(F266&gt;H266,3,SE)))))</f>
        <v/>
      </c>
      <c r="D266" s="207" t="str">
        <f>V234</f>
        <v/>
      </c>
      <c r="E266" s="207"/>
      <c r="F266" s="98"/>
      <c r="G266" s="58" t="s">
        <v>17</v>
      </c>
      <c r="H266" s="98"/>
      <c r="I266" s="207" t="str">
        <f>V231</f>
        <v/>
      </c>
      <c r="J266" s="207"/>
      <c r="K266" s="207"/>
      <c r="L266" s="207"/>
      <c r="M266" s="207"/>
      <c r="N266" s="207"/>
      <c r="O266" s="207"/>
      <c r="P266" s="207"/>
      <c r="Q266" s="45" t="str">
        <f>IF(OR(H266="",F266=""),"",IF(H266=F266,1,IF(H266&lt;F266,0,IF(H266-F266&lt;10,2,IF(H266&gt;F266,3,SE)))))</f>
        <v/>
      </c>
      <c r="U266" s="45"/>
      <c r="V266" s="45"/>
      <c r="W266" s="45"/>
      <c r="X266" s="45"/>
      <c r="Y266" s="45"/>
      <c r="Z266" s="45"/>
      <c r="AA266" s="45"/>
      <c r="AB266" s="45"/>
      <c r="AC266" s="45"/>
    </row>
    <row r="267" spans="3:29">
      <c r="C267" s="71" t="str">
        <f>IF(OR(F267="",H267=""),"",IF(F267=H267,1,IF(F267&lt;H267,0,IF(F267-H267&lt;10,2,IF(F267&gt;H267,3,SE)))))</f>
        <v/>
      </c>
      <c r="D267" s="207" t="str">
        <f>V233</f>
        <v/>
      </c>
      <c r="E267" s="207"/>
      <c r="F267" s="98"/>
      <c r="G267" s="58" t="s">
        <v>17</v>
      </c>
      <c r="H267" s="98"/>
      <c r="I267" s="207" t="str">
        <f>V228</f>
        <v/>
      </c>
      <c r="J267" s="207"/>
      <c r="K267" s="207"/>
      <c r="L267" s="207"/>
      <c r="M267" s="207"/>
      <c r="N267" s="207"/>
      <c r="O267" s="207"/>
      <c r="P267" s="207"/>
      <c r="Q267" s="45" t="str">
        <f>IF(OR(H267="",F267=""),"",IF(H267=F267,1,IF(H267&lt;F267,0,IF(H267-F267&lt;10,2,IF(H267&gt;F267,3,SE)))))</f>
        <v/>
      </c>
      <c r="U267" s="45"/>
      <c r="V267" s="45"/>
      <c r="W267" s="45"/>
      <c r="X267" s="45"/>
      <c r="Y267" s="45"/>
      <c r="Z267" s="45"/>
      <c r="AA267" s="45"/>
      <c r="AB267" s="45"/>
      <c r="AC267" s="45"/>
    </row>
    <row r="268" spans="3:29">
      <c r="C268" s="71" t="str">
        <f>IF(OR(F268="",H268=""),"",IF(F268=H268,1,IF(F268&lt;H268,0,IF(F268-H268&lt;10,2,IF(F268&gt;H268,3,SE)))))</f>
        <v/>
      </c>
      <c r="D268" s="207" t="str">
        <f>V232</f>
        <v/>
      </c>
      <c r="E268" s="207"/>
      <c r="F268" s="98"/>
      <c r="G268" s="58" t="s">
        <v>17</v>
      </c>
      <c r="H268" s="98"/>
      <c r="I268" s="207" t="str">
        <f>V229</f>
        <v/>
      </c>
      <c r="J268" s="207"/>
      <c r="K268" s="207"/>
      <c r="L268" s="207"/>
      <c r="M268" s="207"/>
      <c r="N268" s="207"/>
      <c r="O268" s="207"/>
      <c r="P268" s="207"/>
      <c r="Q268" s="45" t="str">
        <f>IF(OR(H268="",F268=""),"",IF(H268=F268,1,IF(H268&lt;F268,0,IF(H268-F268&lt;10,2,IF(H268&gt;F268,3,SE)))))</f>
        <v/>
      </c>
      <c r="U268" s="45"/>
      <c r="V268" s="45"/>
      <c r="W268" s="45"/>
      <c r="X268" s="45"/>
      <c r="Y268" s="45"/>
      <c r="Z268" s="45"/>
      <c r="AA268" s="45"/>
      <c r="AB268" s="45"/>
      <c r="AC268" s="45"/>
    </row>
    <row r="269" spans="3:29" ht="15.75" thickBot="1">
      <c r="C269" s="71" t="str">
        <f>IF(OR(F269="",H269=""),"",IF(F269=H269,1,IF(F269&lt;H269,0,IF(F269-H269&lt;10,2,IF(F269&gt;H269,3,SE)))))</f>
        <v/>
      </c>
      <c r="Q269" s="45" t="str">
        <f>IF(OR(H269="",F269=""),"",IF(H269=F269,1,IF(H269&lt;F269,0,IF(H269-F269&lt;10,2,IF(H269&gt;F269,3,SE)))))</f>
        <v/>
      </c>
      <c r="U269" s="45"/>
      <c r="V269" s="45"/>
      <c r="W269" s="45"/>
      <c r="X269" s="45"/>
      <c r="Y269" s="45"/>
      <c r="Z269" s="45"/>
      <c r="AA269" s="45"/>
      <c r="AB269" s="45"/>
      <c r="AC269" s="45"/>
    </row>
    <row r="270" spans="3:29">
      <c r="C270" s="71" t="str">
        <f>IF(OR(F270="",H270=""),"",IF(F270=H270,1,IF(F270&lt;H270,0,IF(F270-H270&lt;10,2,IF(F270&gt;H270,3,SE)))))</f>
        <v/>
      </c>
      <c r="D270" s="217" t="s">
        <v>137</v>
      </c>
      <c r="E270" s="218"/>
      <c r="F270" s="218"/>
      <c r="G270" s="218"/>
      <c r="H270" s="218"/>
      <c r="I270" s="218"/>
      <c r="J270" s="218"/>
      <c r="K270" s="218"/>
      <c r="L270" s="218"/>
      <c r="M270" s="218"/>
      <c r="N270" s="218"/>
      <c r="O270" s="218"/>
      <c r="P270" s="219"/>
      <c r="Q270" s="45" t="str">
        <f>IF(OR(H270="",F270=""),"",IF(H270=F270,1,IF(H270&lt;F270,0,IF(H270-F270&lt;10,2,IF(H270&gt;F270,3,SE)))))</f>
        <v/>
      </c>
      <c r="U270" s="45"/>
      <c r="V270" s="45"/>
      <c r="W270" s="45"/>
      <c r="X270" s="45"/>
      <c r="Y270" s="71"/>
      <c r="Z270" s="71"/>
      <c r="AA270" s="45"/>
      <c r="AB270" s="45"/>
      <c r="AC270" s="45"/>
    </row>
    <row r="271" spans="3:29" ht="15.75" thickBot="1">
      <c r="C271" s="71" t="str">
        <f>IF(OR(F271="",H271=""),"",IF(F271=H271,1,IF(F271&lt;H271,0,IF(F271-H271&lt;10,2,IF(F271&gt;H271,3,SE)))))</f>
        <v/>
      </c>
      <c r="D271" s="220"/>
      <c r="E271" s="221"/>
      <c r="F271" s="221"/>
      <c r="G271" s="221"/>
      <c r="H271" s="221"/>
      <c r="I271" s="221"/>
      <c r="J271" s="221"/>
      <c r="K271" s="221"/>
      <c r="L271" s="221"/>
      <c r="M271" s="221"/>
      <c r="N271" s="221"/>
      <c r="O271" s="221"/>
      <c r="P271" s="222"/>
      <c r="Q271" s="45" t="str">
        <f>IF(OR(H271="",F271=""),"",IF(H271=F271,1,IF(H271&lt;F271,0,IF(H271-F271&lt;10,2,IF(H271&gt;F271,3,SE)))))</f>
        <v/>
      </c>
      <c r="U271" s="45"/>
      <c r="V271" s="45"/>
      <c r="W271" s="45"/>
      <c r="X271" s="45"/>
      <c r="Y271" s="45"/>
      <c r="Z271" s="45"/>
      <c r="AA271" s="45"/>
      <c r="AB271" s="45"/>
      <c r="AC271" s="45"/>
    </row>
    <row r="272" spans="3:29">
      <c r="C272" s="71" t="str">
        <f>IF(OR(F272="",H272=""),"",IF(F272=H272,1,IF(F272&lt;H272,0,IF(F272-H272&lt;10,2,IF(F272&gt;H272,3,SE)))))</f>
        <v/>
      </c>
      <c r="Q272" s="45" t="str">
        <f>IF(OR(H272="",F272=""),"",IF(H272=F272,1,IF(H272&lt;F272,0,IF(H272-F272&lt;10,2,IF(H272&gt;F272,3,SE)))))</f>
        <v/>
      </c>
      <c r="U272" s="45"/>
      <c r="V272" s="45"/>
      <c r="W272" s="45"/>
      <c r="X272" s="45"/>
      <c r="Y272" s="45"/>
      <c r="Z272" s="45"/>
      <c r="AA272" s="45"/>
      <c r="AB272" s="45"/>
      <c r="AC272" s="45"/>
    </row>
    <row r="273" spans="3:29">
      <c r="C273" s="71" t="str">
        <f>IF(OR(F273="",H273=""),"",IF(F273=H273,1,IF(F273&lt;H273,0,IF(F273-H273&lt;10,2,IF(F273&gt;H273,3,SE)))))</f>
        <v/>
      </c>
      <c r="D273" s="207" t="str">
        <f>V235</f>
        <v/>
      </c>
      <c r="E273" s="207"/>
      <c r="F273" s="98"/>
      <c r="G273" s="58" t="s">
        <v>17</v>
      </c>
      <c r="H273" s="98"/>
      <c r="I273" s="207" t="str">
        <f>V232</f>
        <v/>
      </c>
      <c r="J273" s="207"/>
      <c r="K273" s="207"/>
      <c r="L273" s="207"/>
      <c r="M273" s="207"/>
      <c r="N273" s="207"/>
      <c r="O273" s="207"/>
      <c r="P273" s="207"/>
      <c r="Q273" s="45" t="str">
        <f>IF(OR(H273="",F273=""),"",IF(H273=F273,1,IF(H273&lt;F273,0,IF(H273-F273&lt;10,2,IF(H273&gt;F273,3,SE)))))</f>
        <v/>
      </c>
      <c r="U273" s="45"/>
      <c r="V273" s="45"/>
      <c r="W273" s="45"/>
      <c r="X273" s="45"/>
      <c r="Y273" s="45"/>
      <c r="Z273" s="45"/>
      <c r="AA273" s="45"/>
      <c r="AB273" s="45"/>
      <c r="AC273" s="45"/>
    </row>
    <row r="274" spans="3:29">
      <c r="C274" s="71" t="str">
        <f>IF(OR(F274="",H274=""),"",IF(F274=H274,1,IF(F274&lt;H274,0,IF(F274-H274&lt;10,2,IF(F274&gt;H274,3,SE)))))</f>
        <v/>
      </c>
      <c r="D274" s="207" t="str">
        <f>V234</f>
        <v/>
      </c>
      <c r="E274" s="207"/>
      <c r="F274" s="98"/>
      <c r="G274" s="58" t="s">
        <v>17</v>
      </c>
      <c r="H274" s="98"/>
      <c r="I274" s="207" t="str">
        <f>V233</f>
        <v/>
      </c>
      <c r="J274" s="207"/>
      <c r="K274" s="207"/>
      <c r="L274" s="207"/>
      <c r="M274" s="207"/>
      <c r="N274" s="207"/>
      <c r="O274" s="207"/>
      <c r="P274" s="207"/>
      <c r="Q274" s="45" t="str">
        <f>IF(OR(H274="",F274=""),"",IF(H274=F274,1,IF(H274&lt;F274,0,IF(H274-F274&lt;10,2,IF(H274&gt;F274,3,SE)))))</f>
        <v/>
      </c>
      <c r="U274" s="45"/>
      <c r="V274" s="45"/>
      <c r="W274" s="45"/>
      <c r="X274" s="45"/>
      <c r="Y274" s="45"/>
      <c r="Z274" s="45"/>
      <c r="AA274" s="45"/>
      <c r="AB274" s="45"/>
      <c r="AC274" s="45"/>
    </row>
    <row r="275" spans="3:29">
      <c r="C275" s="71" t="str">
        <f>IF(OR(F275="",H275=""),"",IF(F275=H275,1,IF(F275&lt;H275,0,IF(F275-H275&lt;10,2,IF(F275&gt;H275,3,SE)))))</f>
        <v/>
      </c>
      <c r="D275" s="207" t="str">
        <f>V231</f>
        <v/>
      </c>
      <c r="E275" s="207"/>
      <c r="F275" s="98"/>
      <c r="G275" s="58" t="s">
        <v>17</v>
      </c>
      <c r="H275" s="98"/>
      <c r="I275" s="207" t="str">
        <f>V228</f>
        <v/>
      </c>
      <c r="J275" s="207"/>
      <c r="K275" s="207"/>
      <c r="L275" s="207"/>
      <c r="M275" s="207"/>
      <c r="N275" s="207"/>
      <c r="O275" s="207"/>
      <c r="P275" s="207"/>
      <c r="Q275" s="45" t="str">
        <f>IF(OR(H275="",F275=""),"",IF(H275=F275,1,IF(H275&lt;F275,0,IF(H275-F275&lt;10,2,IF(H275&gt;F275,3,SE)))))</f>
        <v/>
      </c>
      <c r="U275" s="45"/>
      <c r="V275" s="45"/>
      <c r="W275" s="45"/>
      <c r="X275" s="45"/>
      <c r="Y275" s="45"/>
      <c r="Z275" s="45"/>
      <c r="AA275" s="45"/>
      <c r="AB275" s="45"/>
      <c r="AC275" s="45"/>
    </row>
    <row r="276" spans="3:29">
      <c r="C276" s="71" t="str">
        <f>IF(OR(F276="",H276=""),"",IF(F276=H276,1,IF(F276&lt;H276,0,IF(F276-H276&lt;10,2,IF(F276&gt;H276,3,SE)))))</f>
        <v/>
      </c>
      <c r="D276" s="207" t="str">
        <f>V230</f>
        <v/>
      </c>
      <c r="E276" s="207"/>
      <c r="F276" s="98"/>
      <c r="G276" s="58" t="s">
        <v>17</v>
      </c>
      <c r="H276" s="98"/>
      <c r="I276" s="207" t="str">
        <f>V229</f>
        <v/>
      </c>
      <c r="J276" s="207"/>
      <c r="K276" s="207"/>
      <c r="L276" s="207"/>
      <c r="M276" s="207"/>
      <c r="N276" s="207"/>
      <c r="O276" s="207"/>
      <c r="P276" s="207"/>
      <c r="Q276" s="45" t="str">
        <f>IF(OR(H276="",F276=""),"",IF(H276=F276,1,IF(H276&lt;F276,0,IF(H276-F276&lt;10,2,IF(H276&gt;F276,3,SE)))))</f>
        <v/>
      </c>
      <c r="U276" s="45"/>
      <c r="V276" s="45"/>
      <c r="W276" s="45"/>
      <c r="X276" s="45"/>
      <c r="Y276" s="45"/>
      <c r="Z276" s="45"/>
      <c r="AA276" s="45"/>
      <c r="AB276" s="45"/>
      <c r="AC276" s="45"/>
    </row>
    <row r="277" spans="3:29" ht="15.75" thickBot="1">
      <c r="C277" s="71" t="str">
        <f>IF(OR(F277="",H277=""),"",IF(F277=H277,1,IF(F277&lt;H277,0,IF(F277-H277&lt;10,2,IF(F277&gt;H277,3,SE)))))</f>
        <v/>
      </c>
      <c r="Q277" s="45" t="str">
        <f>IF(OR(H277="",F277=""),"",IF(H277=F277,1,IF(H277&lt;F277,0,IF(H277-F277&lt;10,2,IF(H277&gt;F277,3,SE)))))</f>
        <v/>
      </c>
      <c r="U277" s="45"/>
      <c r="V277" s="45"/>
      <c r="W277" s="45"/>
      <c r="X277" s="45"/>
      <c r="Y277" s="45"/>
      <c r="Z277" s="45"/>
      <c r="AA277" s="45"/>
      <c r="AB277" s="45"/>
      <c r="AC277" s="45"/>
    </row>
    <row r="278" spans="3:29">
      <c r="C278" s="71" t="str">
        <f>IF(OR(F278="",H278=""),"",IF(F278=H278,1,IF(F278&lt;H278,0,IF(F278-H278&lt;10,2,IF(F278&gt;H278,3,SE)))))</f>
        <v/>
      </c>
      <c r="D278" s="217" t="s">
        <v>138</v>
      </c>
      <c r="E278" s="218"/>
      <c r="F278" s="218"/>
      <c r="G278" s="218"/>
      <c r="H278" s="218"/>
      <c r="I278" s="218"/>
      <c r="J278" s="218"/>
      <c r="K278" s="218"/>
      <c r="L278" s="218"/>
      <c r="M278" s="218"/>
      <c r="N278" s="218"/>
      <c r="O278" s="218"/>
      <c r="P278" s="219"/>
      <c r="Q278" s="45" t="str">
        <f>IF(OR(H278="",F278=""),"",IF(H278=F278,1,IF(H278&lt;F278,0,IF(H278-F278&lt;10,2,IF(H278&gt;F278,3,SE)))))</f>
        <v/>
      </c>
      <c r="U278" s="45"/>
      <c r="V278" s="45"/>
      <c r="W278" s="45"/>
      <c r="X278" s="45"/>
      <c r="Y278" s="45"/>
      <c r="Z278" s="45"/>
      <c r="AA278" s="45"/>
      <c r="AB278" s="45"/>
      <c r="AC278" s="45"/>
    </row>
    <row r="279" spans="3:29" ht="15.75" thickBot="1">
      <c r="C279" s="71" t="str">
        <f>IF(OR(F279="",H279=""),"",IF(F279=H279,1,IF(F279&lt;H279,0,IF(F279-H279&lt;10,2,IF(F279&gt;H279,3,SE)))))</f>
        <v/>
      </c>
      <c r="D279" s="220"/>
      <c r="E279" s="221"/>
      <c r="F279" s="221"/>
      <c r="G279" s="221"/>
      <c r="H279" s="221"/>
      <c r="I279" s="221"/>
      <c r="J279" s="221"/>
      <c r="K279" s="221"/>
      <c r="L279" s="221"/>
      <c r="M279" s="221"/>
      <c r="N279" s="221"/>
      <c r="O279" s="221"/>
      <c r="P279" s="222"/>
      <c r="Q279" s="45" t="str">
        <f>IF(OR(H279="",F279=""),"",IF(H279=F279,1,IF(H279&lt;F279,0,IF(H279-F279&lt;10,2,IF(H279&gt;F279,3,SE)))))</f>
        <v/>
      </c>
      <c r="U279" s="45"/>
      <c r="V279" s="45"/>
      <c r="W279" s="45"/>
      <c r="X279" s="45"/>
      <c r="Y279" s="71"/>
      <c r="Z279" s="71"/>
      <c r="AA279" s="45"/>
      <c r="AB279" s="45"/>
      <c r="AC279" s="45"/>
    </row>
    <row r="280" spans="3:29">
      <c r="C280" s="71" t="str">
        <f>IF(OR(F280="",H280=""),"",IF(F280=H280,1,IF(F280&lt;H280,0,IF(F280-H280&lt;10,2,IF(F280&gt;H280,3,SE)))))</f>
        <v/>
      </c>
      <c r="Q280" s="45" t="str">
        <f>IF(OR(H280="",F280=""),"",IF(H280=F280,1,IF(H280&lt;F280,0,IF(H280-F280&lt;10,2,IF(H280&gt;F280,3,SE)))))</f>
        <v/>
      </c>
      <c r="U280" s="45"/>
      <c r="V280" s="45"/>
      <c r="W280" s="45"/>
      <c r="X280" s="45"/>
      <c r="Y280" s="45"/>
      <c r="Z280" s="45"/>
      <c r="AA280" s="45"/>
      <c r="AB280" s="45"/>
      <c r="AC280" s="45"/>
    </row>
    <row r="281" spans="3:29">
      <c r="C281" s="71" t="str">
        <f>IF(OR(F281="",H281=""),"",IF(F281=H281,1,IF(F281&lt;H281,0,IF(F281-H281&lt;10,2,IF(F281&gt;H281,3,SE)))))</f>
        <v/>
      </c>
      <c r="D281" s="207" t="str">
        <f>V235</f>
        <v/>
      </c>
      <c r="E281" s="207"/>
      <c r="F281" s="98"/>
      <c r="G281" s="58" t="s">
        <v>17</v>
      </c>
      <c r="H281" s="98"/>
      <c r="I281" s="207" t="str">
        <f>V233</f>
        <v/>
      </c>
      <c r="J281" s="207"/>
      <c r="K281" s="207"/>
      <c r="L281" s="207"/>
      <c r="M281" s="207"/>
      <c r="N281" s="207"/>
      <c r="O281" s="207"/>
      <c r="P281" s="207"/>
      <c r="Q281" s="45" t="str">
        <f>IF(OR(H281="",F281=""),"",IF(H281=F281,1,IF(H281&lt;F281,0,IF(H281-F281&lt;10,2,IF(H281&gt;F281,3,SE)))))</f>
        <v/>
      </c>
      <c r="U281" s="45"/>
      <c r="V281" s="45"/>
      <c r="W281" s="45"/>
      <c r="X281" s="45"/>
      <c r="Y281" s="45"/>
      <c r="Z281" s="45"/>
      <c r="AA281" s="45"/>
      <c r="AB281" s="45"/>
      <c r="AC281" s="45"/>
    </row>
    <row r="282" spans="3:29">
      <c r="C282" s="71" t="str">
        <f>IF(OR(F282="",H282=""),"",IF(F282=H282,1,IF(F282&lt;H282,0,IF(F282-H282&lt;10,2,IF(F282&gt;H282,3,SE)))))</f>
        <v/>
      </c>
      <c r="D282" s="207" t="str">
        <f>V234</f>
        <v/>
      </c>
      <c r="E282" s="207"/>
      <c r="F282" s="98"/>
      <c r="G282" s="58" t="s">
        <v>17</v>
      </c>
      <c r="H282" s="98"/>
      <c r="I282" s="207" t="str">
        <f>V232</f>
        <v/>
      </c>
      <c r="J282" s="207"/>
      <c r="K282" s="207"/>
      <c r="L282" s="207"/>
      <c r="M282" s="207"/>
      <c r="N282" s="207"/>
      <c r="O282" s="207"/>
      <c r="P282" s="207"/>
      <c r="Q282" s="45" t="str">
        <f>IF(OR(H282="",F282=""),"",IF(H282=F282,1,IF(H282&lt;F282,0,IF(H282-F282&lt;10,2,IF(H282&gt;F282,3,SE)))))</f>
        <v/>
      </c>
      <c r="U282" s="45"/>
      <c r="V282" s="45"/>
      <c r="W282" s="45"/>
      <c r="X282" s="45"/>
      <c r="Y282" s="45"/>
      <c r="Z282" s="45"/>
      <c r="AA282" s="45"/>
      <c r="AB282" s="45"/>
      <c r="AC282" s="45"/>
    </row>
    <row r="283" spans="3:29">
      <c r="C283" s="71" t="str">
        <f>IF(OR(F283="",H283=""),"",IF(F283=H283,1,IF(F283&lt;H283,0,IF(F283-H283&lt;10,2,IF(F283&gt;H283,3,SE)))))</f>
        <v/>
      </c>
      <c r="D283" s="207" t="str">
        <f>V231</f>
        <v/>
      </c>
      <c r="E283" s="207"/>
      <c r="F283" s="98"/>
      <c r="G283" s="58" t="s">
        <v>17</v>
      </c>
      <c r="H283" s="98"/>
      <c r="I283" s="207" t="str">
        <f>V229</f>
        <v/>
      </c>
      <c r="J283" s="207"/>
      <c r="K283" s="207"/>
      <c r="L283" s="207"/>
      <c r="M283" s="207"/>
      <c r="N283" s="207"/>
      <c r="O283" s="207"/>
      <c r="P283" s="207"/>
      <c r="Q283" s="45" t="str">
        <f>IF(OR(H283="",F283=""),"",IF(H283=F283,1,IF(H283&lt;F283,0,IF(H283-F283&lt;10,2,IF(H283&gt;F283,3,SE)))))</f>
        <v/>
      </c>
      <c r="U283" s="45"/>
      <c r="V283" s="45"/>
      <c r="W283" s="45"/>
      <c r="X283" s="45"/>
      <c r="Y283" s="45"/>
      <c r="Z283" s="45"/>
      <c r="AA283" s="45"/>
      <c r="AB283" s="45"/>
      <c r="AC283" s="45"/>
    </row>
    <row r="284" spans="3:29">
      <c r="C284" s="71" t="str">
        <f>IF(OR(F284="",H284=""),"",IF(F284=H284,1,IF(F284&lt;H284,0,IF(F284-H284&lt;10,2,IF(F284&gt;H284,3,SE)))))</f>
        <v/>
      </c>
      <c r="D284" s="207" t="str">
        <f>V230</f>
        <v/>
      </c>
      <c r="E284" s="207"/>
      <c r="F284" s="98"/>
      <c r="G284" s="58" t="s">
        <v>17</v>
      </c>
      <c r="H284" s="98"/>
      <c r="I284" s="207" t="str">
        <f>V228</f>
        <v/>
      </c>
      <c r="J284" s="207"/>
      <c r="K284" s="207"/>
      <c r="L284" s="207"/>
      <c r="M284" s="207"/>
      <c r="N284" s="207"/>
      <c r="O284" s="207"/>
      <c r="P284" s="207"/>
      <c r="Q284" s="45" t="str">
        <f>IF(OR(H284="",F284=""),"",IF(H284=F284,1,IF(H284&lt;F284,0,IF(H284-F284&lt;10,2,IF(H284&gt;F284,3,SE)))))</f>
        <v/>
      </c>
      <c r="U284" s="45"/>
      <c r="V284" s="45"/>
      <c r="W284" s="45"/>
      <c r="X284" s="45"/>
      <c r="Y284" s="45"/>
      <c r="Z284" s="45"/>
      <c r="AA284" s="45"/>
      <c r="AB284" s="45"/>
      <c r="AC284" s="45"/>
    </row>
    <row r="285" spans="3:29" ht="15.75" thickBot="1">
      <c r="C285" s="71" t="str">
        <f>IF(OR(F285="",H285=""),"",IF(F285=H285,1,IF(F285&lt;H285,0,IF(F285-H285&lt;10,2,IF(F285&gt;H285,3,SE)))))</f>
        <v/>
      </c>
      <c r="Q285" s="45" t="str">
        <f>IF(OR(H285="",F285=""),"",IF(H285=F285,1,IF(H285&lt;F285,0,IF(H285-F285&lt;10,2,IF(H285&gt;F285,3,SE)))))</f>
        <v/>
      </c>
      <c r="U285" s="45"/>
      <c r="V285" s="45"/>
      <c r="W285" s="45"/>
      <c r="X285" s="45"/>
      <c r="Y285" s="45"/>
      <c r="Z285" s="45"/>
      <c r="AA285" s="45"/>
      <c r="AB285" s="45"/>
      <c r="AC285" s="45"/>
    </row>
    <row r="286" spans="3:29">
      <c r="C286" s="71" t="str">
        <f>IF(OR(F286="",H286=""),"",IF(F286=H286,1,IF(F286&lt;H286,0,IF(F286-H286&lt;10,2,IF(F286&gt;H286,3,SE)))))</f>
        <v/>
      </c>
      <c r="D286" s="217" t="s">
        <v>139</v>
      </c>
      <c r="E286" s="218"/>
      <c r="F286" s="218"/>
      <c r="G286" s="218"/>
      <c r="H286" s="218"/>
      <c r="I286" s="218"/>
      <c r="J286" s="218"/>
      <c r="K286" s="218"/>
      <c r="L286" s="218"/>
      <c r="M286" s="218"/>
      <c r="N286" s="218"/>
      <c r="O286" s="218"/>
      <c r="P286" s="219"/>
      <c r="Q286" s="45" t="str">
        <f>IF(OR(H286="",F286=""),"",IF(H286=F286,1,IF(H286&lt;F286,0,IF(H286-F286&lt;10,2,IF(H286&gt;F286,3,SE)))))</f>
        <v/>
      </c>
      <c r="U286" s="45"/>
      <c r="V286" s="45"/>
      <c r="W286" s="45"/>
      <c r="X286" s="45"/>
      <c r="Y286" s="45"/>
      <c r="Z286" s="45"/>
      <c r="AA286" s="45"/>
      <c r="AB286" s="45"/>
      <c r="AC286" s="45"/>
    </row>
    <row r="287" spans="3:29" ht="15.75" thickBot="1">
      <c r="C287" s="71" t="str">
        <f>IF(OR(F287="",H287=""),"",IF(F287=H287,1,IF(F287&lt;H287,0,IF(F287-H287&lt;10,2,IF(F287&gt;H287,3,SE)))))</f>
        <v/>
      </c>
      <c r="D287" s="220"/>
      <c r="E287" s="221"/>
      <c r="F287" s="221"/>
      <c r="G287" s="221"/>
      <c r="H287" s="221"/>
      <c r="I287" s="221"/>
      <c r="J287" s="221"/>
      <c r="K287" s="221"/>
      <c r="L287" s="221"/>
      <c r="M287" s="221"/>
      <c r="N287" s="221"/>
      <c r="O287" s="221"/>
      <c r="P287" s="222"/>
      <c r="Q287" s="45" t="str">
        <f>IF(OR(H287="",F287=""),"",IF(H287=F287,1,IF(H287&lt;F287,0,IF(H287-F287&lt;10,2,IF(H287&gt;F287,3,SE)))))</f>
        <v/>
      </c>
      <c r="U287" s="45"/>
      <c r="V287" s="45"/>
      <c r="W287" s="45"/>
      <c r="X287" s="45"/>
      <c r="Y287" s="45"/>
      <c r="Z287" s="45"/>
      <c r="AA287" s="45"/>
      <c r="AB287" s="45"/>
      <c r="AC287" s="45"/>
    </row>
    <row r="288" spans="3:29">
      <c r="C288" s="71" t="str">
        <f>IF(OR(F288="",H288=""),"",IF(F288=H288,1,IF(F288&lt;H288,0,IF(F288-H288&lt;10,2,IF(F288&gt;H288,3,SE)))))</f>
        <v/>
      </c>
      <c r="Q288" s="45" t="str">
        <f>IF(OR(H288="",F288=""),"",IF(H288=F288,1,IF(H288&lt;F288,0,IF(H288-F288&lt;10,2,IF(H288&gt;F288,3,SE)))))</f>
        <v/>
      </c>
      <c r="U288" s="45"/>
      <c r="V288" s="45"/>
      <c r="W288" s="45"/>
      <c r="X288" s="45"/>
      <c r="Y288" s="71"/>
      <c r="Z288" s="71"/>
      <c r="AA288" s="45"/>
      <c r="AB288" s="45"/>
      <c r="AC288" s="45"/>
    </row>
    <row r="289" spans="3:29">
      <c r="C289" s="71" t="str">
        <f>IF(OR(F289="",H289=""),"",IF(F289=H289,1,IF(F289&lt;H289,0,IF(F289-H289&lt;10,2,IF(F289&gt;H289,3,SE)))))</f>
        <v/>
      </c>
      <c r="D289" s="207" t="str">
        <f>V235</f>
        <v/>
      </c>
      <c r="E289" s="207"/>
      <c r="F289" s="98"/>
      <c r="G289" s="58" t="s">
        <v>17</v>
      </c>
      <c r="H289" s="98"/>
      <c r="I289" s="207" t="str">
        <f>V234</f>
        <v/>
      </c>
      <c r="J289" s="207"/>
      <c r="K289" s="207"/>
      <c r="L289" s="207"/>
      <c r="M289" s="207"/>
      <c r="N289" s="207"/>
      <c r="O289" s="207"/>
      <c r="P289" s="207"/>
      <c r="Q289" s="45" t="str">
        <f>IF(OR(H289="",F289=""),"",IF(H289=F289,1,IF(H289&lt;F289,0,IF(H289-F289&lt;10,2,IF(H289&gt;F289,3,SE)))))</f>
        <v/>
      </c>
      <c r="U289" s="45"/>
      <c r="V289" s="45"/>
      <c r="W289" s="45"/>
      <c r="X289" s="45"/>
      <c r="Y289" s="45"/>
      <c r="Z289" s="45"/>
      <c r="AA289" s="45"/>
      <c r="AB289" s="45"/>
      <c r="AC289" s="45"/>
    </row>
    <row r="290" spans="3:29">
      <c r="C290" s="71" t="str">
        <f>IF(OR(F290="",H290=""),"",IF(F290=H290,1,IF(F290&lt;H290,0,IF(F290-H290&lt;10,2,IF(F290&gt;H290,3,SE)))))</f>
        <v/>
      </c>
      <c r="D290" s="207" t="str">
        <f>V233</f>
        <v/>
      </c>
      <c r="E290" s="207"/>
      <c r="F290" s="98"/>
      <c r="G290" s="58" t="s">
        <v>17</v>
      </c>
      <c r="H290" s="98"/>
      <c r="I290" s="207" t="str">
        <f>V232</f>
        <v/>
      </c>
      <c r="J290" s="207"/>
      <c r="K290" s="207"/>
      <c r="L290" s="207"/>
      <c r="M290" s="207"/>
      <c r="N290" s="207"/>
      <c r="O290" s="207"/>
      <c r="P290" s="207"/>
      <c r="Q290" s="45" t="str">
        <f>IF(OR(H290="",F290=""),"",IF(H290=F290,1,IF(H290&lt;F290,0,IF(H290-F290&lt;10,2,IF(H290&gt;F290,3,SE)))))</f>
        <v/>
      </c>
      <c r="U290" s="45"/>
      <c r="V290" s="45"/>
      <c r="W290" s="45"/>
      <c r="X290" s="45"/>
      <c r="Y290" s="45"/>
      <c r="Z290" s="45"/>
      <c r="AA290" s="45"/>
      <c r="AB290" s="45"/>
      <c r="AC290" s="45"/>
    </row>
    <row r="291" spans="3:29">
      <c r="C291" s="71" t="str">
        <f>IF(OR(F291="",H291=""),"",IF(F291=H291,1,IF(F291&lt;H291,0,IF(F291-H291&lt;10,2,IF(F291&gt;H291,3,SE)))))</f>
        <v/>
      </c>
      <c r="D291" s="207" t="str">
        <f>V231</f>
        <v/>
      </c>
      <c r="E291" s="207"/>
      <c r="F291" s="98"/>
      <c r="G291" s="58" t="s">
        <v>17</v>
      </c>
      <c r="H291" s="98"/>
      <c r="I291" s="207" t="str">
        <f>V230</f>
        <v/>
      </c>
      <c r="J291" s="207"/>
      <c r="K291" s="207"/>
      <c r="L291" s="207"/>
      <c r="M291" s="207"/>
      <c r="N291" s="207"/>
      <c r="O291" s="207"/>
      <c r="P291" s="207"/>
      <c r="Q291" s="45" t="str">
        <f>IF(OR(H291="",F291=""),"",IF(H291=F291,1,IF(H291&lt;F291,0,IF(H291-F291&lt;10,2,IF(H291&gt;F291,3,SE)))))</f>
        <v/>
      </c>
      <c r="U291" s="45"/>
      <c r="V291" s="45"/>
      <c r="W291" s="45"/>
      <c r="X291" s="45"/>
      <c r="Y291" s="45"/>
      <c r="Z291" s="45"/>
      <c r="AA291" s="45"/>
      <c r="AB291" s="45"/>
      <c r="AC291" s="45"/>
    </row>
    <row r="292" spans="3:29">
      <c r="C292" s="71" t="str">
        <f>IF(OR(F292="",H292=""),"",IF(F292=H292,1,IF(F292&lt;H292,0,IF(F292-H292&lt;10,2,IF(F292&gt;H292,3,SE)))))</f>
        <v/>
      </c>
      <c r="D292" s="207" t="str">
        <f>V229</f>
        <v/>
      </c>
      <c r="E292" s="207"/>
      <c r="F292" s="98"/>
      <c r="G292" s="58" t="s">
        <v>17</v>
      </c>
      <c r="H292" s="98"/>
      <c r="I292" s="207" t="str">
        <f>V228</f>
        <v/>
      </c>
      <c r="J292" s="207"/>
      <c r="K292" s="207"/>
      <c r="L292" s="207"/>
      <c r="M292" s="207"/>
      <c r="N292" s="207"/>
      <c r="O292" s="207"/>
      <c r="P292" s="207"/>
      <c r="Q292" s="45" t="str">
        <f>IF(OR(H292="",F292=""),"",IF(H292=F292,1,IF(H292&lt;F292,0,IF(H292-F292&lt;10,2,IF(H292&gt;F292,3,SE)))))</f>
        <v/>
      </c>
      <c r="U292" s="45"/>
      <c r="V292" s="45"/>
      <c r="W292" s="45"/>
      <c r="X292" s="45"/>
      <c r="Y292" s="45"/>
      <c r="Z292" s="45"/>
      <c r="AA292" s="45"/>
      <c r="AB292" s="45"/>
      <c r="AC292" s="45"/>
    </row>
    <row r="293" spans="3:29">
      <c r="C293" s="71" t="str">
        <f>IF(OR(F293="",H293=""),"",IF(F293=H293,1,IF(F293&lt;H293,0,IF(F293-H293&lt;10,2,IF(F293&gt;H293,3,SE)))))</f>
        <v/>
      </c>
      <c r="Q293" s="45" t="str">
        <f>IF(OR(H293="",F293=""),"",IF(H293=F293,1,IF(H293&lt;F293,0,IF(H293-F293&lt;10,2,IF(H293&gt;F293,3,SE)))))</f>
        <v/>
      </c>
      <c r="U293" s="45"/>
      <c r="V293" s="45"/>
      <c r="W293" s="45"/>
      <c r="X293" s="45"/>
      <c r="Y293" s="45"/>
      <c r="Z293" s="45"/>
      <c r="AA293" s="45"/>
      <c r="AB293" s="45"/>
      <c r="AC293" s="45"/>
    </row>
    <row r="294" spans="3:29">
      <c r="C294" s="71" t="str">
        <f>IF(OR(F294="",H294=""),"",IF(F294=H294,1,IF(F294&lt;H294,0,IF(F294-H294&lt;10,2,IF(F294&gt;H294,3,SE)))))</f>
        <v/>
      </c>
      <c r="D294" s="293" t="s">
        <v>245</v>
      </c>
      <c r="E294" s="293"/>
      <c r="F294" s="293"/>
      <c r="G294" s="293"/>
      <c r="H294" s="293"/>
      <c r="I294" s="293"/>
      <c r="J294" s="293"/>
      <c r="K294" s="293"/>
      <c r="L294" s="293"/>
      <c r="M294" s="293"/>
      <c r="Q294" s="45" t="str">
        <f>IF(OR(H294="",F294=""),"",IF(H294=F294,1,IF(H294&lt;F294,0,IF(H294-F294&lt;10,2,IF(H294&gt;F294,3,SE)))))</f>
        <v/>
      </c>
      <c r="T294" s="46"/>
      <c r="U294" s="45"/>
      <c r="V294" s="45"/>
      <c r="W294" s="45"/>
      <c r="X294" s="45"/>
      <c r="Y294" s="45"/>
      <c r="Z294" s="45"/>
      <c r="AA294" s="45"/>
      <c r="AB294" s="45"/>
      <c r="AC294" s="45"/>
    </row>
    <row r="295" spans="3:29" ht="15.75" thickBot="1">
      <c r="C295" s="71" t="str">
        <f>IF(OR(F295="",H295=""),"",IF(F295=H295,1,IF(F295&lt;H295,0,IF(F295-H295&lt;10,2,IF(F295&gt;H295,3,SE)))))</f>
        <v/>
      </c>
      <c r="D295" s="293"/>
      <c r="E295" s="293"/>
      <c r="F295" s="293"/>
      <c r="G295" s="293"/>
      <c r="H295" s="293"/>
      <c r="I295" s="293"/>
      <c r="J295" s="293"/>
      <c r="K295" s="293"/>
      <c r="L295" s="293"/>
      <c r="M295" s="293"/>
      <c r="Q295" s="45" t="str">
        <f>IF(OR(H295="",F295=""),"",IF(H295=F295,1,IF(H295&lt;F295,0,IF(H295-F295&lt;10,2,IF(H295&gt;F295,3,SE)))))</f>
        <v/>
      </c>
      <c r="T295" s="46"/>
      <c r="U295" s="45"/>
      <c r="V295" s="45"/>
      <c r="W295" s="45"/>
      <c r="X295" s="45"/>
      <c r="Y295" s="45"/>
      <c r="Z295" s="45"/>
      <c r="AA295" s="45"/>
      <c r="AB295" s="45"/>
      <c r="AC295" s="45"/>
    </row>
    <row r="296" spans="3:29" ht="15.75" thickBot="1">
      <c r="C296" s="71">
        <f>IF(OR(F296="",H296=""),"",IF(F296=H296,1,IF(F296&lt;H296,0,IF(F296-H296&lt;10,2,IF(F296&gt;H296,3,SE)))))</f>
        <v>0</v>
      </c>
      <c r="D296" s="99" t="s">
        <v>3</v>
      </c>
      <c r="E296" s="100" t="s">
        <v>21</v>
      </c>
      <c r="F296" s="294" t="s">
        <v>12</v>
      </c>
      <c r="G296" s="294"/>
      <c r="H296" s="296" t="s">
        <v>309</v>
      </c>
      <c r="I296" s="296"/>
      <c r="J296" s="296" t="s">
        <v>310</v>
      </c>
      <c r="K296" s="296"/>
      <c r="L296" s="294" t="s">
        <v>174</v>
      </c>
      <c r="M296" s="294"/>
      <c r="Q296" s="45"/>
      <c r="T296" s="46"/>
      <c r="U296" s="45" t="s">
        <v>3</v>
      </c>
      <c r="V296" s="90" t="s">
        <v>2</v>
      </c>
      <c r="W296" s="64" t="s">
        <v>12</v>
      </c>
      <c r="X296" s="64" t="s">
        <v>13</v>
      </c>
      <c r="Y296" s="64" t="s">
        <v>14</v>
      </c>
      <c r="Z296" s="90" t="s">
        <v>15</v>
      </c>
      <c r="AA296" s="64" t="s">
        <v>18</v>
      </c>
      <c r="AB296" s="64" t="s">
        <v>19</v>
      </c>
      <c r="AC296" s="90" t="s">
        <v>20</v>
      </c>
    </row>
    <row r="297" spans="3:29">
      <c r="C297" s="71">
        <f>IF(OR(F297="",H297=""),"",IF(F297=H297,1,IF(F297&lt;H297,0,IF(F297-H297&lt;10,2,IF(F297&gt;H297,3,SE)))))</f>
        <v>1</v>
      </c>
      <c r="D297" s="62" t="s">
        <v>4</v>
      </c>
      <c r="E297" s="62" t="str">
        <f>VLOOKUP(AC297,$U$296:$AB$304,2)</f>
        <v/>
      </c>
      <c r="F297" s="201">
        <f>VLOOKUP(AC297,$U$296:$AB$304,3)</f>
        <v>0</v>
      </c>
      <c r="G297" s="201"/>
      <c r="H297" s="202">
        <f>VLOOKUP(AC297,$U$296:$AB$304,4)</f>
        <v>0</v>
      </c>
      <c r="I297" s="202"/>
      <c r="J297" s="202">
        <f>VLOOKUP(AC297,$U$296:$AB$304,5)</f>
        <v>0</v>
      </c>
      <c r="K297" s="202"/>
      <c r="L297" s="202">
        <f>VLOOKUP(AC297,$U$296:$AB$304,6)</f>
        <v>0</v>
      </c>
      <c r="M297" s="292"/>
      <c r="O297" s="44" t="s">
        <v>179</v>
      </c>
      <c r="Q297" s="45"/>
      <c r="T297" s="46"/>
      <c r="U297" s="47">
        <v>1</v>
      </c>
      <c r="V297" s="64" t="str">
        <f>IF(OR('1ª FASE  - ELIMINATÓRIAS'!I134="",'1ª FASE  - ELIMINATÓRIAS'!I134=""),"",'1ª FASE  - ELIMINATÓRIAS'!C134)</f>
        <v/>
      </c>
      <c r="W297" s="45">
        <f>SUM(Q313,Q318,Q327,Q336,Q344,Q353,Q361)</f>
        <v>0</v>
      </c>
      <c r="X297" s="45">
        <f>SUM(H313,H318,H327,H336,H344,H353,H361)</f>
        <v>0</v>
      </c>
      <c r="Y297" s="45">
        <f>SUM(F313,F318,F327,F336,F344,F353,F361)</f>
        <v>0</v>
      </c>
      <c r="Z297" s="45">
        <f>X297-Y297</f>
        <v>0</v>
      </c>
      <c r="AA297" s="64">
        <f>(W297*10^10)+((Z297+5000)*10^6)+(X297*10)+U297</f>
        <v>5000000001</v>
      </c>
      <c r="AB297" s="45">
        <f>LARGE($AA$297:$AA$304,U297)</f>
        <v>5000000008</v>
      </c>
      <c r="AC297" s="64">
        <f>MATCH(AB297,$AA$297:$AA$304,0)</f>
        <v>8</v>
      </c>
    </row>
    <row r="298" spans="3:29">
      <c r="C298" s="71">
        <f>IF(OR(F298="",H298=""),"",IF(F298=H298,1,IF(F298&lt;H298,0,IF(F298-H298&lt;10,2,IF(F298&gt;H298,3,SE)))))</f>
        <v>1</v>
      </c>
      <c r="D298" s="62" t="s">
        <v>5</v>
      </c>
      <c r="E298" s="62" t="str">
        <f t="shared" ref="E298:E304" si="33">VLOOKUP(AC298,$U$296:$AB$304,2)</f>
        <v/>
      </c>
      <c r="F298" s="201">
        <f t="shared" ref="F298:F304" si="34">VLOOKUP(AC298,$U$296:$AB$304,3)</f>
        <v>0</v>
      </c>
      <c r="G298" s="201"/>
      <c r="H298" s="202">
        <f t="shared" ref="H298:H304" si="35">VLOOKUP(AC298,$U$296:$AB$304,4)</f>
        <v>0</v>
      </c>
      <c r="I298" s="202"/>
      <c r="J298" s="202">
        <f t="shared" ref="J298:J304" si="36">VLOOKUP(AC298,$U$296:$AB$304,5)</f>
        <v>0</v>
      </c>
      <c r="K298" s="202"/>
      <c r="L298" s="202">
        <f t="shared" ref="L298:L304" si="37">VLOOKUP(AC298,$U$296:$AB$304,6)</f>
        <v>0</v>
      </c>
      <c r="M298" s="292"/>
      <c r="O298" s="44" t="s">
        <v>175</v>
      </c>
      <c r="Q298" s="45"/>
      <c r="T298" s="46"/>
      <c r="U298" s="47">
        <v>2</v>
      </c>
      <c r="V298" s="64" t="str">
        <f>IF(OR('1ª FASE  - ELIMINATÓRIAS'!I118="",'1ª FASE  - ELIMINATÓRIAS'!I118=""),"",'1ª FASE  - ELIMINATÓRIAS'!C118)</f>
        <v/>
      </c>
      <c r="W298" s="45">
        <f>SUM(Q312,Q319,Q326,Q337,Q345,Q352)</f>
        <v>0</v>
      </c>
      <c r="X298" s="45">
        <f>SUM(H312,H319,H326,H337,H345,H352,F361)</f>
        <v>0</v>
      </c>
      <c r="Y298" s="45">
        <f>SUM(F312,F319,F326,F337,F345,F352,H361)</f>
        <v>0</v>
      </c>
      <c r="Z298" s="45">
        <f t="shared" ref="Z298:Z304" si="38">X298-Y298</f>
        <v>0</v>
      </c>
      <c r="AA298" s="64">
        <f t="shared" ref="AA298:AA304" si="39">(W298*10^10)+((Z298+5000)*10^6)+(X298*10)+U298</f>
        <v>5000000002</v>
      </c>
      <c r="AB298" s="45">
        <f t="shared" ref="AB298:AB304" si="40">LARGE($AA$297:$AA$304,U298)</f>
        <v>5000000007</v>
      </c>
      <c r="AC298" s="64">
        <f t="shared" ref="AC298:AC304" si="41">MATCH(AB298,$AA$297:$AA$304,0)</f>
        <v>7</v>
      </c>
    </row>
    <row r="299" spans="3:29">
      <c r="C299" s="71">
        <f>IF(OR(F299="",H299=""),"",IF(F299=H299,1,IF(F299&lt;H299,0,IF(F299-H299&lt;10,2,IF(F299&gt;H299,3,SE)))))</f>
        <v>1</v>
      </c>
      <c r="D299" s="62" t="s">
        <v>6</v>
      </c>
      <c r="E299" s="62" t="str">
        <f t="shared" si="33"/>
        <v/>
      </c>
      <c r="F299" s="201">
        <f t="shared" si="34"/>
        <v>0</v>
      </c>
      <c r="G299" s="201"/>
      <c r="H299" s="202">
        <f t="shared" si="35"/>
        <v>0</v>
      </c>
      <c r="I299" s="202"/>
      <c r="J299" s="202">
        <f t="shared" si="36"/>
        <v>0</v>
      </c>
      <c r="K299" s="202"/>
      <c r="L299" s="202">
        <f t="shared" si="37"/>
        <v>0</v>
      </c>
      <c r="M299" s="292"/>
      <c r="O299" s="44" t="s">
        <v>307</v>
      </c>
      <c r="Q299" s="45"/>
      <c r="T299" s="46"/>
      <c r="U299" s="47">
        <v>3</v>
      </c>
      <c r="V299" s="64" t="str">
        <f>IF(OR('1ª FASE  - ELIMINATÓRIAS'!I102="",'1ª FASE  - ELIMINATÓRIAS'!I102=""),"",'1ª FASE  - ELIMINATÓRIAS'!C102)</f>
        <v/>
      </c>
      <c r="W299" s="45">
        <f>SUM(Q311,Q320,Q329,Q334,C345,C353,Q360)</f>
        <v>0</v>
      </c>
      <c r="X299" s="45">
        <f>SUM(H311,H320,H329,H334,F345,F353,H360)</f>
        <v>0</v>
      </c>
      <c r="Y299" s="45">
        <f>SUM(F311,F320,F329,F334,H345,H353,F360)</f>
        <v>0</v>
      </c>
      <c r="Z299" s="45">
        <f t="shared" si="38"/>
        <v>0</v>
      </c>
      <c r="AA299" s="64">
        <f t="shared" si="39"/>
        <v>5000000003</v>
      </c>
      <c r="AB299" s="45">
        <f t="shared" si="40"/>
        <v>5000000006</v>
      </c>
      <c r="AC299" s="64">
        <f t="shared" si="41"/>
        <v>6</v>
      </c>
    </row>
    <row r="300" spans="3:29">
      <c r="C300" s="71">
        <f>IF(OR(F300="",H300=""),"",IF(F300=H300,1,IF(F300&lt;H300,0,IF(F300-H300&lt;10,2,IF(F300&gt;H300,3,SE)))))</f>
        <v>1</v>
      </c>
      <c r="D300" s="62" t="s">
        <v>7</v>
      </c>
      <c r="E300" s="62" t="str">
        <f t="shared" si="33"/>
        <v/>
      </c>
      <c r="F300" s="201">
        <f t="shared" si="34"/>
        <v>0</v>
      </c>
      <c r="G300" s="201"/>
      <c r="H300" s="202">
        <f t="shared" si="35"/>
        <v>0</v>
      </c>
      <c r="I300" s="202"/>
      <c r="J300" s="202">
        <f t="shared" si="36"/>
        <v>0</v>
      </c>
      <c r="K300" s="202"/>
      <c r="L300" s="202">
        <f t="shared" si="37"/>
        <v>0</v>
      </c>
      <c r="M300" s="292"/>
      <c r="O300" s="44" t="s">
        <v>308</v>
      </c>
      <c r="Q300" s="45"/>
      <c r="T300" s="46"/>
      <c r="U300" s="47">
        <v>4</v>
      </c>
      <c r="V300" s="64" t="str">
        <f>IF(OR('1ª FASE  - ELIMINATÓRIAS'!I86="",'1ª FASE  - ELIMINATÓRIAS'!I86=""),"",'1ª FASE  - ELIMINATÓRIAS'!C86)</f>
        <v/>
      </c>
      <c r="W300" s="45">
        <f>SUM(Q310,Q321,Q328,Q335,C344,C352,C360)</f>
        <v>0</v>
      </c>
      <c r="X300" s="45">
        <f>SUM(H310,H321,H328,H335,F344,F352,F360)</f>
        <v>0</v>
      </c>
      <c r="Y300" s="45">
        <f>SUM(F310,H321,F328,F335,H344,H352,H360)</f>
        <v>0</v>
      </c>
      <c r="Z300" s="45">
        <f t="shared" si="38"/>
        <v>0</v>
      </c>
      <c r="AA300" s="64">
        <f t="shared" si="39"/>
        <v>5000000004</v>
      </c>
      <c r="AB300" s="45">
        <f t="shared" si="40"/>
        <v>5000000005</v>
      </c>
      <c r="AC300" s="64">
        <f t="shared" si="41"/>
        <v>5</v>
      </c>
    </row>
    <row r="301" spans="3:29">
      <c r="C301" s="71">
        <f>IF(OR(F301="",H301=""),"",IF(F301=H301,1,IF(F301&lt;H301,0,IF(F301-H301&lt;10,2,IF(F301&gt;H301,3,SE)))))</f>
        <v>1</v>
      </c>
      <c r="D301" s="63" t="s">
        <v>8</v>
      </c>
      <c r="E301" s="63" t="str">
        <f t="shared" si="33"/>
        <v/>
      </c>
      <c r="F301" s="223">
        <f t="shared" si="34"/>
        <v>0</v>
      </c>
      <c r="G301" s="223"/>
      <c r="H301" s="279">
        <f t="shared" si="35"/>
        <v>0</v>
      </c>
      <c r="I301" s="279"/>
      <c r="J301" s="279">
        <f t="shared" si="36"/>
        <v>0</v>
      </c>
      <c r="K301" s="279"/>
      <c r="L301" s="279">
        <f t="shared" si="37"/>
        <v>0</v>
      </c>
      <c r="M301" s="295"/>
      <c r="O301" s="44" t="s">
        <v>178</v>
      </c>
      <c r="Q301" s="45"/>
      <c r="T301" s="46"/>
      <c r="U301" s="47">
        <v>5</v>
      </c>
      <c r="V301" s="64" t="str">
        <f>IF(OR('1ª FASE  - ELIMINATÓRIAS'!I70="",'1ª FASE  - ELIMINATÓRIAS'!I70=""),"",'1ª FASE  - ELIMINATÓRIAS'!C70)</f>
        <v/>
      </c>
      <c r="W301" s="45">
        <f>SUM(C313,C321,C329,C337,Q342,Q351,Q359)</f>
        <v>0</v>
      </c>
      <c r="X301" s="45">
        <f>SUM(F313,F321,F329,F337,H342,H351,H359)</f>
        <v>0</v>
      </c>
      <c r="Y301" s="45">
        <f>SUM(H313,H321,H329,H337,F342,F351,F359)</f>
        <v>0</v>
      </c>
      <c r="Z301" s="45">
        <f t="shared" si="38"/>
        <v>0</v>
      </c>
      <c r="AA301" s="64">
        <f t="shared" si="39"/>
        <v>5000000005</v>
      </c>
      <c r="AB301" s="45">
        <f t="shared" si="40"/>
        <v>5000000004</v>
      </c>
      <c r="AC301" s="64">
        <f t="shared" si="41"/>
        <v>4</v>
      </c>
    </row>
    <row r="302" spans="3:29">
      <c r="C302" s="71">
        <f>IF(OR(F302="",H302=""),"",IF(F302=H302,1,IF(F302&lt;H302,0,IF(F302-H302&lt;10,2,IF(F302&gt;H302,3,SE)))))</f>
        <v>1</v>
      </c>
      <c r="D302" s="63" t="s">
        <v>9</v>
      </c>
      <c r="E302" s="63" t="str">
        <f t="shared" si="33"/>
        <v/>
      </c>
      <c r="F302" s="223">
        <f t="shared" si="34"/>
        <v>0</v>
      </c>
      <c r="G302" s="223"/>
      <c r="H302" s="279">
        <f t="shared" si="35"/>
        <v>0</v>
      </c>
      <c r="I302" s="279"/>
      <c r="J302" s="279">
        <f t="shared" si="36"/>
        <v>0</v>
      </c>
      <c r="K302" s="279"/>
      <c r="L302" s="279">
        <f t="shared" si="37"/>
        <v>0</v>
      </c>
      <c r="M302" s="295"/>
      <c r="Q302" s="45"/>
      <c r="T302" s="46"/>
      <c r="U302" s="47">
        <v>6</v>
      </c>
      <c r="V302" s="64" t="str">
        <f>IF(OR('1ª FASE  - ELIMINATÓRIAS'!I54="",'1ª FASE  - ELIMINATÓRIAS'!I54=""),"",'1ª FASE  - ELIMINATÓRIAS'!C54)</f>
        <v/>
      </c>
      <c r="W302" s="45">
        <f>SUM(C312,C320,C328,C336,Q343,Q350,C359)</f>
        <v>0</v>
      </c>
      <c r="X302" s="45">
        <f>SUM(F312,F320,F328,F336,H343,H350,F359)</f>
        <v>0</v>
      </c>
      <c r="Y302" s="45">
        <f>SUM(H312,H320,H328,H336,F343,F350,H359)</f>
        <v>0</v>
      </c>
      <c r="Z302" s="45">
        <f t="shared" si="38"/>
        <v>0</v>
      </c>
      <c r="AA302" s="64">
        <f t="shared" si="39"/>
        <v>5000000006</v>
      </c>
      <c r="AB302" s="45">
        <f t="shared" si="40"/>
        <v>5000000003</v>
      </c>
      <c r="AC302" s="64">
        <f t="shared" si="41"/>
        <v>3</v>
      </c>
    </row>
    <row r="303" spans="3:29">
      <c r="C303" s="71">
        <f>IF(OR(F303="",H303=""),"",IF(F303=H303,1,IF(F303&lt;H303,0,IF(F303-H303&lt;10,2,IF(F303&gt;H303,3,SE)))))</f>
        <v>1</v>
      </c>
      <c r="D303" s="63" t="s">
        <v>10</v>
      </c>
      <c r="E303" s="63" t="str">
        <f t="shared" si="33"/>
        <v/>
      </c>
      <c r="F303" s="223">
        <f t="shared" si="34"/>
        <v>0</v>
      </c>
      <c r="G303" s="223"/>
      <c r="H303" s="279">
        <f t="shared" si="35"/>
        <v>0</v>
      </c>
      <c r="I303" s="279"/>
      <c r="J303" s="279">
        <f t="shared" si="36"/>
        <v>0</v>
      </c>
      <c r="K303" s="279"/>
      <c r="L303" s="279">
        <f t="shared" si="37"/>
        <v>0</v>
      </c>
      <c r="M303" s="295"/>
      <c r="Q303" s="45"/>
      <c r="T303" s="46"/>
      <c r="U303" s="47">
        <v>7</v>
      </c>
      <c r="V303" s="64" t="str">
        <f>IF(OR('1ª FASE  - ELIMINATÓRIAS'!I38="",'1ª FASE  - ELIMINATÓRIAS'!I38=""),"",'1ª FASE  - ELIMINATÓRIAS'!C38)</f>
        <v/>
      </c>
      <c r="W303" s="45">
        <f>SUM(C311,C319,C327,C335,C343,C351,Q358)</f>
        <v>0</v>
      </c>
      <c r="X303" s="45">
        <f>SUM(F311,F319,F327,F335,F343,F351,H358)</f>
        <v>0</v>
      </c>
      <c r="Y303" s="45">
        <f>SUM(H311,H319,H327,H335,H343,H351,F358)</f>
        <v>0</v>
      </c>
      <c r="Z303" s="45">
        <f t="shared" si="38"/>
        <v>0</v>
      </c>
      <c r="AA303" s="64">
        <f t="shared" si="39"/>
        <v>5000000007</v>
      </c>
      <c r="AB303" s="45">
        <f t="shared" si="40"/>
        <v>5000000002</v>
      </c>
      <c r="AC303" s="64">
        <f t="shared" si="41"/>
        <v>2</v>
      </c>
    </row>
    <row r="304" spans="3:29">
      <c r="C304" s="71">
        <f>IF(OR(F304="",H304=""),"",IF(F304=H304,1,IF(F304&lt;H304,0,IF(F304-H304&lt;10,2,IF(F304&gt;H304,3,SE)))))</f>
        <v>1</v>
      </c>
      <c r="D304" s="63" t="s">
        <v>11</v>
      </c>
      <c r="E304" s="63" t="str">
        <f t="shared" si="33"/>
        <v/>
      </c>
      <c r="F304" s="223">
        <f t="shared" si="34"/>
        <v>0</v>
      </c>
      <c r="G304" s="223"/>
      <c r="H304" s="279">
        <f t="shared" si="35"/>
        <v>0</v>
      </c>
      <c r="I304" s="279"/>
      <c r="J304" s="279">
        <f t="shared" si="36"/>
        <v>0</v>
      </c>
      <c r="K304" s="279"/>
      <c r="L304" s="279">
        <f t="shared" si="37"/>
        <v>0</v>
      </c>
      <c r="M304" s="295"/>
      <c r="O304" s="104"/>
      <c r="Q304" s="45"/>
      <c r="T304" s="46"/>
      <c r="U304" s="47">
        <v>8</v>
      </c>
      <c r="V304" s="64" t="str">
        <f>IF(OR('1ª FASE  - ELIMINATÓRIAS'!I31="",'1ª FASE  - ELIMINATÓRIAS'!I31=""),"",'1ª FASE  - ELIMINATÓRIAS'!C31)</f>
        <v/>
      </c>
      <c r="W304" s="45">
        <f>SUM(C310,C318,C326,C334,C342,C350,C358)</f>
        <v>0</v>
      </c>
      <c r="X304" s="45">
        <f>SUM(F310,F318,F326,F334,F342,F350,F358)</f>
        <v>0</v>
      </c>
      <c r="Y304" s="45">
        <f>SUM(H310,H318,H326,H334,H342,H350,H358)</f>
        <v>0</v>
      </c>
      <c r="Z304" s="45">
        <f t="shared" si="38"/>
        <v>0</v>
      </c>
      <c r="AA304" s="64">
        <f t="shared" si="39"/>
        <v>5000000008</v>
      </c>
      <c r="AB304" s="45">
        <f t="shared" si="40"/>
        <v>5000000001</v>
      </c>
      <c r="AC304" s="64">
        <f t="shared" si="41"/>
        <v>1</v>
      </c>
    </row>
    <row r="305" spans="3:29">
      <c r="C305" s="71" t="str">
        <f>IF(OR(F305="",H305=""),"",IF(F305=H305,1,IF(F305&lt;H305,0,IF(F305-H305&lt;10,2,IF(F305&gt;H305,3,SE)))))</f>
        <v/>
      </c>
      <c r="Q305" s="45" t="str">
        <f>IF(OR(H305="",F305=""),"",IF(H305=F305,1,IF(H305&lt;F305,0,IF(H305-F305&lt;10,2,IF(H305&gt;F305,3,SE)))))</f>
        <v/>
      </c>
      <c r="T305" s="46"/>
      <c r="U305" s="45"/>
      <c r="V305" s="64"/>
      <c r="W305" s="45"/>
      <c r="X305" s="45"/>
      <c r="Y305" s="45"/>
      <c r="Z305" s="45"/>
      <c r="AA305" s="45"/>
      <c r="AB305" s="45"/>
      <c r="AC305" s="45"/>
    </row>
    <row r="306" spans="3:29" ht="15.75" thickBot="1">
      <c r="C306" s="71" t="str">
        <f>IF(OR(F306="",H306=""),"",IF(F306=H306,1,IF(F306&lt;H306,0,IF(F306-H306&lt;10,2,IF(F306&gt;H306,3,SE)))))</f>
        <v/>
      </c>
      <c r="Q306" s="45" t="str">
        <f>IF(OR(H306="",F306=""),"",IF(H306=F306,1,IF(H306&lt;F306,0,IF(H306-F306&lt;10,2,IF(H306&gt;F306,3,SE)))))</f>
        <v/>
      </c>
      <c r="T306" s="46"/>
      <c r="U306" s="45"/>
      <c r="V306" s="64"/>
      <c r="W306" s="45"/>
      <c r="X306" s="45"/>
      <c r="Y306" s="45"/>
      <c r="Z306" s="45"/>
      <c r="AA306" s="45"/>
      <c r="AB306" s="45"/>
      <c r="AC306" s="45"/>
    </row>
    <row r="307" spans="3:29">
      <c r="C307" s="71" t="str">
        <f>IF(OR(F307="",H307=""),"",IF(F307=H307,1,IF(F307&lt;H307,0,IF(F307-H307&lt;10,2,IF(F307&gt;H307,3,SE)))))</f>
        <v/>
      </c>
      <c r="D307" s="227" t="s">
        <v>133</v>
      </c>
      <c r="E307" s="228"/>
      <c r="F307" s="228"/>
      <c r="G307" s="228"/>
      <c r="H307" s="228"/>
      <c r="I307" s="228"/>
      <c r="J307" s="228"/>
      <c r="K307" s="228"/>
      <c r="L307" s="228"/>
      <c r="M307" s="228"/>
      <c r="N307" s="228"/>
      <c r="O307" s="228"/>
      <c r="P307" s="229"/>
      <c r="Q307" s="45" t="str">
        <f>IF(OR(H307="",F307=""),"",IF(H307=F307,1,IF(H307&lt;F307,0,IF(H307-F307&lt;10,2,IF(H307&gt;F307,3,SE)))))</f>
        <v/>
      </c>
      <c r="T307" s="46"/>
      <c r="U307" s="45"/>
      <c r="V307" s="64"/>
      <c r="W307" s="45"/>
      <c r="X307" s="45"/>
      <c r="Y307" s="45"/>
      <c r="Z307" s="45"/>
      <c r="AA307" s="45"/>
      <c r="AB307" s="45"/>
      <c r="AC307" s="45"/>
    </row>
    <row r="308" spans="3:29" ht="15.75" thickBot="1">
      <c r="C308" s="71" t="str">
        <f>IF(OR(F308="",H308=""),"",IF(F308=H308,1,IF(F308&lt;H308,0,IF(F308-H308&lt;10,2,IF(F308&gt;H308,3,SE)))))</f>
        <v/>
      </c>
      <c r="D308" s="230"/>
      <c r="E308" s="231"/>
      <c r="F308" s="231"/>
      <c r="G308" s="231"/>
      <c r="H308" s="231"/>
      <c r="I308" s="231"/>
      <c r="J308" s="231"/>
      <c r="K308" s="231"/>
      <c r="L308" s="231"/>
      <c r="M308" s="231"/>
      <c r="N308" s="231"/>
      <c r="O308" s="231"/>
      <c r="P308" s="232"/>
      <c r="Q308" s="45" t="str">
        <f>IF(OR(H308="",F308=""),"",IF(H308=F308,1,IF(H308&lt;F308,0,IF(H308-F308&lt;10,2,IF(H308&gt;F308,3,SE)))))</f>
        <v/>
      </c>
      <c r="T308" s="45"/>
      <c r="U308" s="47"/>
      <c r="V308" s="64"/>
      <c r="W308" s="45"/>
      <c r="X308" s="45"/>
      <c r="Y308" s="71"/>
      <c r="Z308" s="71"/>
      <c r="AA308" s="45"/>
      <c r="AB308" s="45"/>
      <c r="AC308" s="45"/>
    </row>
    <row r="309" spans="3:29">
      <c r="C309" s="71" t="str">
        <f>IF(OR(F309="",H309=""),"",IF(F309=H309,1,IF(F309&lt;H309,0,IF(F309-H309&lt;10,2,IF(F309&gt;H309,3,SE)))))</f>
        <v/>
      </c>
      <c r="Q309" s="45" t="str">
        <f>IF(OR(H309="",F309=""),"",IF(H309=F309,1,IF(H309&lt;F309,0,IF(H309-F309&lt;10,2,IF(H309&gt;F309,3,SE)))))</f>
        <v/>
      </c>
      <c r="T309" s="45"/>
      <c r="U309" s="47"/>
      <c r="V309" s="64"/>
      <c r="W309" s="45"/>
      <c r="X309" s="45"/>
      <c r="Y309" s="45"/>
      <c r="Z309" s="45"/>
      <c r="AA309" s="45"/>
      <c r="AB309" s="45"/>
      <c r="AC309" s="45"/>
    </row>
    <row r="310" spans="3:29">
      <c r="C310" s="71" t="str">
        <f>IF(OR(F310="",H310=""),"",IF(F310=H310,1,IF(F310&lt;H310,0,IF(F310-H310&lt;10,2,IF(F310&gt;H310,3,SE)))))</f>
        <v/>
      </c>
      <c r="D310" s="207" t="str">
        <f>V304</f>
        <v/>
      </c>
      <c r="E310" s="207"/>
      <c r="F310" s="98"/>
      <c r="G310" s="65" t="s">
        <v>17</v>
      </c>
      <c r="H310" s="98"/>
      <c r="I310" s="207" t="str">
        <f>V300</f>
        <v/>
      </c>
      <c r="J310" s="207"/>
      <c r="K310" s="207"/>
      <c r="L310" s="207"/>
      <c r="M310" s="207"/>
      <c r="N310" s="207"/>
      <c r="O310" s="207"/>
      <c r="P310" s="207"/>
      <c r="Q310" s="45" t="str">
        <f>IF(OR(H310="",F310=""),"",IF(H310=F310,1,IF(H310&lt;F310,0,IF(H310-F310&lt;10,2,IF(H310&gt;F310,3,SE)))))</f>
        <v/>
      </c>
      <c r="U310" s="47"/>
      <c r="V310" s="64"/>
      <c r="W310" s="45"/>
      <c r="X310" s="45"/>
      <c r="Y310" s="45"/>
      <c r="Z310" s="45"/>
      <c r="AA310" s="45"/>
      <c r="AB310" s="45"/>
      <c r="AC310" s="45"/>
    </row>
    <row r="311" spans="3:29">
      <c r="C311" s="71" t="str">
        <f>IF(OR(F311="",H311=""),"",IF(F311=H311,1,IF(F311&lt;H311,0,IF(F311-H311&lt;10,2,IF(F311&gt;H311,3,SE)))))</f>
        <v/>
      </c>
      <c r="D311" s="207" t="str">
        <f>V303</f>
        <v/>
      </c>
      <c r="E311" s="207"/>
      <c r="F311" s="98"/>
      <c r="G311" s="65" t="s">
        <v>17</v>
      </c>
      <c r="H311" s="98"/>
      <c r="I311" s="207" t="str">
        <f>V299</f>
        <v/>
      </c>
      <c r="J311" s="207"/>
      <c r="K311" s="207"/>
      <c r="L311" s="207"/>
      <c r="M311" s="207"/>
      <c r="N311" s="207"/>
      <c r="O311" s="207"/>
      <c r="P311" s="207"/>
      <c r="Q311" s="45" t="str">
        <f>IF(OR(H311="",F311=""),"",IF(H311=F311,1,IF(H311&lt;F311,0,IF(H311-F311&lt;10,2,IF(H311&gt;F311,3,SE)))))</f>
        <v/>
      </c>
      <c r="U311" s="47"/>
      <c r="V311" s="64"/>
      <c r="W311" s="45"/>
      <c r="X311" s="45"/>
      <c r="Y311" s="45"/>
      <c r="Z311" s="45"/>
      <c r="AA311" s="45"/>
      <c r="AB311" s="45"/>
      <c r="AC311" s="45"/>
    </row>
    <row r="312" spans="3:29">
      <c r="C312" s="71" t="str">
        <f>IF(OR(F312="",H312=""),"",IF(F312=H312,1,IF(F312&lt;H312,0,IF(F312-H312&lt;10,2,IF(F312&gt;H312,3,SE)))))</f>
        <v/>
      </c>
      <c r="D312" s="207" t="str">
        <f>V302</f>
        <v/>
      </c>
      <c r="E312" s="207"/>
      <c r="F312" s="98"/>
      <c r="G312" s="65" t="s">
        <v>17</v>
      </c>
      <c r="H312" s="98"/>
      <c r="I312" s="207" t="str">
        <f>V298</f>
        <v/>
      </c>
      <c r="J312" s="207"/>
      <c r="K312" s="207"/>
      <c r="L312" s="207"/>
      <c r="M312" s="207"/>
      <c r="N312" s="207"/>
      <c r="O312" s="207"/>
      <c r="P312" s="207"/>
      <c r="Q312" s="45" t="str">
        <f>IF(OR(H312="",F312=""),"",IF(H312=F312,1,IF(H312&lt;F312,0,IF(H312-F312&lt;10,2,IF(H312&gt;F312,3,SE)))))</f>
        <v/>
      </c>
      <c r="U312" s="47"/>
      <c r="V312" s="64"/>
      <c r="W312" s="45"/>
      <c r="X312" s="45"/>
      <c r="Y312" s="45"/>
      <c r="Z312" s="45"/>
      <c r="AA312" s="45"/>
      <c r="AB312" s="45"/>
      <c r="AC312" s="45"/>
    </row>
    <row r="313" spans="3:29">
      <c r="C313" s="71" t="str">
        <f>IF(OR(F313="",H313=""),"",IF(F313=H313,1,IF(F313&lt;H313,0,IF(F313-H313&lt;10,2,IF(F313&gt;H313,3,SE)))))</f>
        <v/>
      </c>
      <c r="D313" s="207" t="str">
        <f>V301</f>
        <v/>
      </c>
      <c r="E313" s="207"/>
      <c r="F313" s="98"/>
      <c r="G313" s="65" t="s">
        <v>17</v>
      </c>
      <c r="H313" s="98"/>
      <c r="I313" s="207" t="str">
        <f>V297</f>
        <v/>
      </c>
      <c r="J313" s="207"/>
      <c r="K313" s="207"/>
      <c r="L313" s="207"/>
      <c r="M313" s="207"/>
      <c r="N313" s="207"/>
      <c r="O313" s="207"/>
      <c r="P313" s="207"/>
      <c r="Q313" s="45" t="str">
        <f>IF(OR(H313="",F313=""),"",IF(H313=F313,1,IF(H313&lt;F313,0,IF(H313-F313&lt;10,2,IF(H313&gt;F313,3,SE)))))</f>
        <v/>
      </c>
      <c r="U313" s="47"/>
      <c r="V313" s="64"/>
      <c r="W313" s="45"/>
      <c r="X313" s="45"/>
      <c r="Y313" s="45"/>
      <c r="Z313" s="45"/>
      <c r="AA313" s="45"/>
      <c r="AB313" s="45"/>
      <c r="AC313" s="45"/>
    </row>
    <row r="314" spans="3:29" ht="15.75" thickBot="1">
      <c r="C314" s="71" t="str">
        <f>IF(OR(F314="",H314=""),"",IF(F314=H314,1,IF(F314&lt;H314,0,IF(F314-H314&lt;10,2,IF(F314&gt;H314,3,SE)))))</f>
        <v/>
      </c>
      <c r="Q314" s="45" t="str">
        <f>IF(OR(H314="",F314=""),"",IF(H314=F314,1,IF(H314&lt;F314,0,IF(H314-F314&lt;10,2,IF(H314&gt;F314,3,SE)))))</f>
        <v/>
      </c>
      <c r="U314" s="47"/>
      <c r="V314" s="64"/>
      <c r="W314" s="45"/>
      <c r="X314" s="45"/>
      <c r="Y314" s="45"/>
      <c r="Z314" s="45"/>
      <c r="AA314" s="45"/>
      <c r="AB314" s="45"/>
      <c r="AC314" s="45"/>
    </row>
    <row r="315" spans="3:29">
      <c r="C315" s="71" t="str">
        <f>IF(OR(F315="",H315=""),"",IF(F315=H315,1,IF(F315&lt;H315,0,IF(F315-H315&lt;10,2,IF(F315&gt;H315,3,SE)))))</f>
        <v/>
      </c>
      <c r="D315" s="217" t="s">
        <v>135</v>
      </c>
      <c r="E315" s="218"/>
      <c r="F315" s="218"/>
      <c r="G315" s="218"/>
      <c r="H315" s="218"/>
      <c r="I315" s="218"/>
      <c r="J315" s="218"/>
      <c r="K315" s="218"/>
      <c r="L315" s="218"/>
      <c r="M315" s="218"/>
      <c r="N315" s="218"/>
      <c r="O315" s="218"/>
      <c r="P315" s="219"/>
      <c r="Q315" s="45" t="str">
        <f>IF(OR(H315="",F315=""),"",IF(H315=F315,1,IF(H315&lt;F315,0,IF(H315-F315&lt;10,2,IF(H315&gt;F315,3,SE)))))</f>
        <v/>
      </c>
      <c r="U315" s="47"/>
      <c r="V315" s="64"/>
      <c r="W315" s="45"/>
      <c r="X315" s="45"/>
      <c r="Y315" s="45"/>
      <c r="Z315" s="45"/>
      <c r="AA315" s="45"/>
      <c r="AB315" s="45"/>
      <c r="AC315" s="45"/>
    </row>
    <row r="316" spans="3:29" ht="15.75" thickBot="1">
      <c r="C316" s="71" t="str">
        <f>IF(OR(F316="",H316=""),"",IF(F316=H316,1,IF(F316&lt;H316,0,IF(F316-H316&lt;10,2,IF(F316&gt;H316,3,SE)))))</f>
        <v/>
      </c>
      <c r="D316" s="220"/>
      <c r="E316" s="221"/>
      <c r="F316" s="221"/>
      <c r="G316" s="221"/>
      <c r="H316" s="221"/>
      <c r="I316" s="221"/>
      <c r="J316" s="221"/>
      <c r="K316" s="221"/>
      <c r="L316" s="221"/>
      <c r="M316" s="221"/>
      <c r="N316" s="221"/>
      <c r="O316" s="221"/>
      <c r="P316" s="222"/>
      <c r="Q316" s="45" t="str">
        <f>IF(OR(H316="",F316=""),"",IF(H316=F316,1,IF(H316&lt;F316,0,IF(H316-F316&lt;10,2,IF(H316&gt;F316,3,SE)))))</f>
        <v/>
      </c>
      <c r="U316" s="45"/>
      <c r="V316" s="45"/>
      <c r="W316" s="45"/>
      <c r="X316" s="45"/>
      <c r="Y316" s="45"/>
      <c r="Z316" s="45"/>
      <c r="AA316" s="45"/>
      <c r="AB316" s="45"/>
      <c r="AC316" s="45"/>
    </row>
    <row r="317" spans="3:29">
      <c r="C317" s="71" t="str">
        <f>IF(OR(F317="",H317=""),"",IF(F317=H317,1,IF(F317&lt;H317,0,IF(F317-H317&lt;10,2,IF(F317&gt;H317,3,SE)))))</f>
        <v/>
      </c>
      <c r="Q317" s="45" t="str">
        <f>IF(OR(H317="",F317=""),"",IF(H317=F317,1,IF(H317&lt;F317,0,IF(H317-F317&lt;10,2,IF(H317&gt;F317,3,SE)))))</f>
        <v/>
      </c>
      <c r="U317" s="45"/>
      <c r="V317" s="45"/>
      <c r="W317" s="45"/>
      <c r="X317" s="45"/>
      <c r="Y317" s="71"/>
      <c r="Z317" s="71"/>
      <c r="AA317" s="45"/>
      <c r="AB317" s="45"/>
      <c r="AC317" s="45"/>
    </row>
    <row r="318" spans="3:29">
      <c r="C318" s="71" t="str">
        <f>IF(OR(F318="",H318=""),"",IF(F318=H318,1,IF(F318&lt;H318,0,IF(F318-H318&lt;10,2,IF(F318&gt;H318,3,SE)))))</f>
        <v/>
      </c>
      <c r="D318" s="207" t="str">
        <f>V304</f>
        <v/>
      </c>
      <c r="E318" s="207"/>
      <c r="F318" s="98"/>
      <c r="G318" s="58" t="s">
        <v>17</v>
      </c>
      <c r="H318" s="98"/>
      <c r="I318" s="207" t="str">
        <f>V297</f>
        <v/>
      </c>
      <c r="J318" s="207"/>
      <c r="K318" s="207"/>
      <c r="L318" s="207"/>
      <c r="M318" s="207"/>
      <c r="N318" s="207"/>
      <c r="O318" s="207"/>
      <c r="P318" s="207"/>
      <c r="Q318" s="45" t="str">
        <f>IF(OR(H318="",F318=""),"",IF(H318=F318,1,IF(H318&lt;F318,0,IF(H318-F318&lt;10,2,IF(H318&gt;F318,3,SE)))))</f>
        <v/>
      </c>
      <c r="U318" s="45"/>
      <c r="V318" s="45"/>
      <c r="W318" s="45"/>
      <c r="X318" s="45"/>
      <c r="Y318" s="45"/>
      <c r="Z318" s="45"/>
      <c r="AA318" s="45"/>
      <c r="AB318" s="45"/>
      <c r="AC318" s="45"/>
    </row>
    <row r="319" spans="3:29">
      <c r="C319" s="71" t="str">
        <f>IF(OR(F319="",H319=""),"",IF(F319=H319,1,IF(F319&lt;H319,0,IF(F319-H319&lt;10,2,IF(F319&gt;H319,3,SE)))))</f>
        <v/>
      </c>
      <c r="D319" s="207" t="str">
        <f>V303</f>
        <v/>
      </c>
      <c r="E319" s="207"/>
      <c r="F319" s="98"/>
      <c r="G319" s="58" t="s">
        <v>17</v>
      </c>
      <c r="H319" s="98"/>
      <c r="I319" s="207" t="str">
        <f>V298</f>
        <v/>
      </c>
      <c r="J319" s="207"/>
      <c r="K319" s="207"/>
      <c r="L319" s="207"/>
      <c r="M319" s="207"/>
      <c r="N319" s="207"/>
      <c r="O319" s="207"/>
      <c r="P319" s="207"/>
      <c r="Q319" s="45" t="str">
        <f>IF(OR(H319="",F319=""),"",IF(H319=F319,1,IF(H319&lt;F319,0,IF(H319-F319&lt;10,2,IF(H319&gt;F319,3,SE)))))</f>
        <v/>
      </c>
      <c r="U319" s="45"/>
      <c r="V319" s="45"/>
      <c r="W319" s="45"/>
      <c r="X319" s="45"/>
      <c r="Y319" s="45"/>
      <c r="Z319" s="45"/>
      <c r="AA319" s="45"/>
      <c r="AB319" s="45"/>
      <c r="AC319" s="45"/>
    </row>
    <row r="320" spans="3:29">
      <c r="C320" s="71" t="str">
        <f>IF(OR(F320="",H320=""),"",IF(F320=H320,1,IF(F320&lt;H320,0,IF(F320-H320&lt;10,2,IF(F320&gt;H320,3,SE)))))</f>
        <v/>
      </c>
      <c r="D320" s="207" t="str">
        <f>V302</f>
        <v/>
      </c>
      <c r="E320" s="207"/>
      <c r="F320" s="98"/>
      <c r="G320" s="58" t="s">
        <v>17</v>
      </c>
      <c r="H320" s="98"/>
      <c r="I320" s="207" t="str">
        <f>V299</f>
        <v/>
      </c>
      <c r="J320" s="207"/>
      <c r="K320" s="207"/>
      <c r="L320" s="207"/>
      <c r="M320" s="207"/>
      <c r="N320" s="207"/>
      <c r="O320" s="207"/>
      <c r="P320" s="207"/>
      <c r="Q320" s="45" t="str">
        <f>IF(OR(H320="",F320=""),"",IF(H320=F320,1,IF(H320&lt;F320,0,IF(H320-F320&lt;10,2,IF(H320&gt;F320,3,SE)))))</f>
        <v/>
      </c>
      <c r="U320" s="45"/>
      <c r="V320" s="45"/>
      <c r="W320" s="45"/>
      <c r="X320" s="45"/>
      <c r="Y320" s="45"/>
      <c r="Z320" s="45"/>
      <c r="AA320" s="45"/>
      <c r="AB320" s="45"/>
      <c r="AC320" s="45"/>
    </row>
    <row r="321" spans="3:29">
      <c r="C321" s="71" t="str">
        <f>IF(OR(F321="",H321=""),"",IF(F321=H321,1,IF(F321&lt;H321,0,IF(F321-H321&lt;10,2,IF(F321&gt;H321,3,SE)))))</f>
        <v/>
      </c>
      <c r="D321" s="207" t="str">
        <f>V301</f>
        <v/>
      </c>
      <c r="E321" s="207"/>
      <c r="F321" s="98"/>
      <c r="G321" s="58" t="s">
        <v>17</v>
      </c>
      <c r="H321" s="98"/>
      <c r="I321" s="207" t="str">
        <f>V300</f>
        <v/>
      </c>
      <c r="J321" s="207"/>
      <c r="K321" s="207"/>
      <c r="L321" s="207"/>
      <c r="M321" s="207"/>
      <c r="N321" s="207"/>
      <c r="O321" s="207"/>
      <c r="P321" s="207"/>
      <c r="Q321" s="45" t="str">
        <f>IF(OR(H321="",F321=""),"",IF(H321=F321,1,IF(H321&lt;F321,0,IF(H321-F321&lt;10,2,IF(H321&gt;F321,3,SE)))))</f>
        <v/>
      </c>
      <c r="U321" s="45"/>
      <c r="V321" s="45"/>
      <c r="W321" s="45"/>
      <c r="X321" s="45"/>
      <c r="Y321" s="45"/>
      <c r="Z321" s="45"/>
      <c r="AA321" s="45"/>
      <c r="AB321" s="45"/>
      <c r="AC321" s="45"/>
    </row>
    <row r="322" spans="3:29" ht="15.75" thickBot="1">
      <c r="C322" s="71" t="str">
        <f>IF(OR(F322="",H322=""),"",IF(F322=H322,1,IF(F322&lt;H322,0,IF(F322-H322&lt;10,2,IF(F322&gt;H322,3,SE)))))</f>
        <v/>
      </c>
      <c r="Q322" s="45" t="str">
        <f>IF(OR(H322="",F322=""),"",IF(H322=F322,1,IF(H322&lt;F322,0,IF(H322-F322&lt;10,2,IF(H322&gt;F322,3,SE)))))</f>
        <v/>
      </c>
      <c r="U322" s="45"/>
      <c r="V322" s="45"/>
      <c r="W322" s="45"/>
      <c r="X322" s="45"/>
      <c r="Y322" s="45"/>
      <c r="Z322" s="45"/>
      <c r="AA322" s="45"/>
      <c r="AB322" s="45"/>
      <c r="AC322" s="45"/>
    </row>
    <row r="323" spans="3:29">
      <c r="C323" s="71" t="str">
        <f>IF(OR(F323="",H323=""),"",IF(F323=H323,1,IF(F323&lt;H323,0,IF(F323-H323&lt;10,2,IF(F323&gt;H323,3,SE)))))</f>
        <v/>
      </c>
      <c r="D323" s="217" t="s">
        <v>134</v>
      </c>
      <c r="E323" s="218"/>
      <c r="F323" s="218"/>
      <c r="G323" s="218"/>
      <c r="H323" s="218"/>
      <c r="I323" s="218"/>
      <c r="J323" s="218"/>
      <c r="K323" s="218"/>
      <c r="L323" s="218"/>
      <c r="M323" s="218"/>
      <c r="N323" s="218"/>
      <c r="O323" s="218"/>
      <c r="P323" s="219"/>
      <c r="Q323" s="45" t="str">
        <f>IF(OR(H323="",F323=""),"",IF(H323=F323,1,IF(H323&lt;F323,0,IF(H323-F323&lt;10,2,IF(H323&gt;F323,3,SE)))))</f>
        <v/>
      </c>
      <c r="U323" s="45"/>
      <c r="V323" s="45"/>
      <c r="W323" s="45"/>
      <c r="X323" s="45"/>
      <c r="Y323" s="71"/>
      <c r="Z323" s="71"/>
      <c r="AA323" s="45"/>
      <c r="AB323" s="45"/>
      <c r="AC323" s="45"/>
    </row>
    <row r="324" spans="3:29" ht="15.75" thickBot="1">
      <c r="C324" s="71" t="str">
        <f>IF(OR(F324="",H324=""),"",IF(F324=H324,1,IF(F324&lt;H324,0,IF(F324-H324&lt;10,2,IF(F324&gt;H324,3,SE)))))</f>
        <v/>
      </c>
      <c r="D324" s="220"/>
      <c r="E324" s="221"/>
      <c r="F324" s="221"/>
      <c r="G324" s="221"/>
      <c r="H324" s="221"/>
      <c r="I324" s="221"/>
      <c r="J324" s="221"/>
      <c r="K324" s="221"/>
      <c r="L324" s="221"/>
      <c r="M324" s="221"/>
      <c r="N324" s="221"/>
      <c r="O324" s="221"/>
      <c r="P324" s="222"/>
      <c r="Q324" s="45" t="str">
        <f>IF(OR(H324="",F324=""),"",IF(H324=F324,1,IF(H324&lt;F324,0,IF(H324-F324&lt;10,2,IF(H324&gt;F324,3,SE)))))</f>
        <v/>
      </c>
      <c r="U324" s="45"/>
      <c r="V324" s="45"/>
      <c r="W324" s="45"/>
      <c r="X324" s="45"/>
      <c r="Y324" s="71"/>
      <c r="Z324" s="71"/>
      <c r="AA324" s="45"/>
      <c r="AB324" s="45"/>
      <c r="AC324" s="45"/>
    </row>
    <row r="325" spans="3:29">
      <c r="C325" s="71" t="str">
        <f>IF(OR(F325="",H325=""),"",IF(F325=H325,1,IF(F325&lt;H325,0,IF(F325-H325&lt;10,2,IF(F325&gt;H325,3,SE)))))</f>
        <v/>
      </c>
      <c r="Q325" s="45" t="str">
        <f>IF(OR(H325="",F325=""),"",IF(H325=F325,1,IF(H325&lt;F325,0,IF(H325-F325&lt;10,2,IF(H325&gt;F325,3,SE)))))</f>
        <v/>
      </c>
      <c r="U325" s="45"/>
      <c r="V325" s="45"/>
      <c r="W325" s="45"/>
      <c r="X325" s="45"/>
      <c r="Y325" s="45"/>
      <c r="Z325" s="45"/>
      <c r="AA325" s="45"/>
      <c r="AB325" s="45"/>
      <c r="AC325" s="45"/>
    </row>
    <row r="326" spans="3:29">
      <c r="C326" s="71" t="str">
        <f>IF(OR(F326="",H326=""),"",IF(F326=H326,1,IF(F326&lt;H326,0,IF(F326-H326&lt;10,2,IF(F326&gt;H326,3,SE)))))</f>
        <v/>
      </c>
      <c r="D326" s="207" t="str">
        <f>V304</f>
        <v/>
      </c>
      <c r="E326" s="207"/>
      <c r="F326" s="98"/>
      <c r="G326" s="65" t="s">
        <v>17</v>
      </c>
      <c r="H326" s="98"/>
      <c r="I326" s="207" t="str">
        <f>V298</f>
        <v/>
      </c>
      <c r="J326" s="207"/>
      <c r="K326" s="207"/>
      <c r="L326" s="207"/>
      <c r="M326" s="207"/>
      <c r="N326" s="207"/>
      <c r="O326" s="207"/>
      <c r="P326" s="207"/>
      <c r="Q326" s="45" t="str">
        <f>IF(OR(H326="",F326=""),"",IF(H326=F326,1,IF(H326&lt;F326,0,IF(H326-F326&lt;10,2,IF(H326&gt;F326,3,SE)))))</f>
        <v/>
      </c>
      <c r="U326" s="45"/>
      <c r="V326" s="45"/>
      <c r="W326" s="45"/>
      <c r="X326" s="45"/>
      <c r="Y326" s="45"/>
      <c r="Z326" s="45"/>
      <c r="AA326" s="45"/>
      <c r="AB326" s="45"/>
      <c r="AC326" s="45"/>
    </row>
    <row r="327" spans="3:29">
      <c r="C327" s="71" t="str">
        <f>IF(OR(F327="",H327=""),"",IF(F327=H327,1,IF(F327&lt;H327,0,IF(F327-H327&lt;10,2,IF(F327&gt;H327,3,SE)))))</f>
        <v/>
      </c>
      <c r="D327" s="207" t="str">
        <f>V303</f>
        <v/>
      </c>
      <c r="E327" s="207"/>
      <c r="F327" s="98"/>
      <c r="G327" s="65" t="s">
        <v>17</v>
      </c>
      <c r="H327" s="98"/>
      <c r="I327" s="207" t="str">
        <f>V297</f>
        <v/>
      </c>
      <c r="J327" s="207"/>
      <c r="K327" s="207"/>
      <c r="L327" s="207"/>
      <c r="M327" s="207"/>
      <c r="N327" s="207"/>
      <c r="O327" s="207"/>
      <c r="P327" s="207"/>
      <c r="Q327" s="45" t="str">
        <f>IF(OR(H327="",F327=""),"",IF(H327=F327,1,IF(H327&lt;F327,0,IF(H327-F327&lt;10,2,IF(H327&gt;F327,3,SE)))))</f>
        <v/>
      </c>
      <c r="U327" s="45"/>
      <c r="V327" s="45"/>
      <c r="W327" s="45"/>
      <c r="X327" s="45"/>
      <c r="Y327" s="45"/>
      <c r="Z327" s="45"/>
      <c r="AA327" s="45"/>
      <c r="AB327" s="45"/>
      <c r="AC327" s="45"/>
    </row>
    <row r="328" spans="3:29">
      <c r="C328" s="71" t="str">
        <f>IF(OR(F328="",H328=""),"",IF(F328=H328,1,IF(F328&lt;H328,0,IF(F328-H328&lt;10,2,IF(F328&gt;H328,3,SE)))))</f>
        <v/>
      </c>
      <c r="D328" s="207" t="str">
        <f>V302</f>
        <v/>
      </c>
      <c r="E328" s="207"/>
      <c r="F328" s="98"/>
      <c r="G328" s="65" t="s">
        <v>17</v>
      </c>
      <c r="H328" s="98"/>
      <c r="I328" s="207" t="str">
        <f>V300</f>
        <v/>
      </c>
      <c r="J328" s="207"/>
      <c r="K328" s="207"/>
      <c r="L328" s="207"/>
      <c r="M328" s="207"/>
      <c r="N328" s="207"/>
      <c r="O328" s="207"/>
      <c r="P328" s="207"/>
      <c r="Q328" s="45" t="str">
        <f>IF(OR(H328="",F328=""),"",IF(H328=F328,1,IF(H328&lt;F328,0,IF(H328-F328&lt;10,2,IF(H328&gt;F328,3,SE)))))</f>
        <v/>
      </c>
      <c r="U328" s="45"/>
      <c r="V328" s="45"/>
      <c r="W328" s="45"/>
      <c r="X328" s="45"/>
      <c r="Y328" s="45"/>
      <c r="Z328" s="45"/>
      <c r="AA328" s="45"/>
      <c r="AB328" s="45"/>
      <c r="AC328" s="45"/>
    </row>
    <row r="329" spans="3:29">
      <c r="C329" s="71" t="str">
        <f>IF(OR(F329="",H329=""),"",IF(F329=H329,1,IF(F329&lt;H329,0,IF(F329-H329&lt;10,2,IF(F329&gt;H329,3,SE)))))</f>
        <v/>
      </c>
      <c r="D329" s="207" t="str">
        <f>V301</f>
        <v/>
      </c>
      <c r="E329" s="207"/>
      <c r="F329" s="98"/>
      <c r="G329" s="65" t="s">
        <v>17</v>
      </c>
      <c r="H329" s="98"/>
      <c r="I329" s="207" t="str">
        <f>V299</f>
        <v/>
      </c>
      <c r="J329" s="207"/>
      <c r="K329" s="207"/>
      <c r="L329" s="207"/>
      <c r="M329" s="207"/>
      <c r="N329" s="207"/>
      <c r="O329" s="207"/>
      <c r="P329" s="207"/>
      <c r="Q329" s="45" t="str">
        <f>IF(OR(H329="",F329=""),"",IF(H329=F329,1,IF(H329&lt;F329,0,IF(H329-F329&lt;10,2,IF(H329&gt;F329,3,SE)))))</f>
        <v/>
      </c>
      <c r="U329" s="45"/>
      <c r="V329" s="45"/>
      <c r="W329" s="45"/>
      <c r="X329" s="45"/>
      <c r="Y329" s="45"/>
      <c r="Z329" s="45"/>
      <c r="AA329" s="45"/>
      <c r="AB329" s="45"/>
      <c r="AC329" s="45"/>
    </row>
    <row r="330" spans="3:29" ht="15.75" thickBot="1">
      <c r="C330" s="71" t="str">
        <f>IF(OR(F330="",H330=""),"",IF(F330=H330,1,IF(F330&lt;H330,0,IF(F330-H330&lt;10,2,IF(F330&gt;H330,3,SE)))))</f>
        <v/>
      </c>
      <c r="Q330" s="45" t="str">
        <f>IF(OR(H330="",F330=""),"",IF(H330=F330,1,IF(H330&lt;F330,0,IF(H330-F330&lt;10,2,IF(H330&gt;F330,3,SE)))))</f>
        <v/>
      </c>
      <c r="U330" s="45"/>
      <c r="V330" s="45"/>
      <c r="W330" s="45"/>
      <c r="X330" s="45"/>
      <c r="Y330" s="45"/>
      <c r="Z330" s="45"/>
      <c r="AA330" s="45"/>
      <c r="AB330" s="45"/>
      <c r="AC330" s="45"/>
    </row>
    <row r="331" spans="3:29">
      <c r="C331" s="71" t="str">
        <f>IF(OR(F331="",H331=""),"",IF(F331=H331,1,IF(F331&lt;H331,0,IF(F331-H331&lt;10,2,IF(F331&gt;H331,3,SE)))))</f>
        <v/>
      </c>
      <c r="D331" s="217" t="s">
        <v>136</v>
      </c>
      <c r="E331" s="218"/>
      <c r="F331" s="218"/>
      <c r="G331" s="218"/>
      <c r="H331" s="218"/>
      <c r="I331" s="218"/>
      <c r="J331" s="218"/>
      <c r="K331" s="218"/>
      <c r="L331" s="218"/>
      <c r="M331" s="218"/>
      <c r="N331" s="218"/>
      <c r="O331" s="218"/>
      <c r="P331" s="219"/>
      <c r="Q331" s="45" t="str">
        <f>IF(OR(H331="",F331=""),"",IF(H331=F331,1,IF(H331&lt;F331,0,IF(H331-F331&lt;10,2,IF(H331&gt;F331,3,SE)))))</f>
        <v/>
      </c>
      <c r="U331" s="45"/>
      <c r="V331" s="45"/>
      <c r="W331" s="45"/>
      <c r="X331" s="45"/>
      <c r="Y331" s="45"/>
      <c r="Z331" s="45"/>
      <c r="AA331" s="45"/>
      <c r="AB331" s="45"/>
      <c r="AC331" s="45"/>
    </row>
    <row r="332" spans="3:29" ht="15.75" thickBot="1">
      <c r="C332" s="71" t="str">
        <f>IF(OR(F332="",H332=""),"",IF(F332=H332,1,IF(F332&lt;H332,0,IF(F332-H332&lt;10,2,IF(F332&gt;H332,3,SE)))))</f>
        <v/>
      </c>
      <c r="D332" s="220"/>
      <c r="E332" s="221"/>
      <c r="F332" s="221"/>
      <c r="G332" s="221"/>
      <c r="H332" s="221"/>
      <c r="I332" s="221"/>
      <c r="J332" s="221"/>
      <c r="K332" s="221"/>
      <c r="L332" s="221"/>
      <c r="M332" s="221"/>
      <c r="N332" s="221"/>
      <c r="O332" s="221"/>
      <c r="P332" s="222"/>
      <c r="Q332" s="45" t="str">
        <f>IF(OR(H332="",F332=""),"",IF(H332=F332,1,IF(H332&lt;F332,0,IF(H332-F332&lt;10,2,IF(H332&gt;F332,3,SE)))))</f>
        <v/>
      </c>
      <c r="U332" s="45"/>
      <c r="V332" s="45"/>
      <c r="W332" s="45"/>
      <c r="X332" s="45"/>
      <c r="Y332" s="71"/>
      <c r="Z332" s="71"/>
      <c r="AA332" s="45"/>
      <c r="AB332" s="45"/>
      <c r="AC332" s="45"/>
    </row>
    <row r="333" spans="3:29">
      <c r="C333" s="71" t="str">
        <f>IF(OR(F333="",H333=""),"",IF(F333=H333,1,IF(F333&lt;H333,0,IF(F333-H333&lt;10,2,IF(F333&gt;H333,3,SE)))))</f>
        <v/>
      </c>
      <c r="Q333" s="45" t="str">
        <f>IF(OR(H333="",F333=""),"",IF(H333=F333,1,IF(H333&lt;F333,0,IF(H333-F333&lt;10,2,IF(H333&gt;F333,3,SE)))))</f>
        <v/>
      </c>
      <c r="U333" s="45"/>
      <c r="V333" s="45"/>
      <c r="W333" s="45"/>
      <c r="X333" s="45"/>
      <c r="Y333" s="45"/>
      <c r="Z333" s="45"/>
      <c r="AA333" s="45"/>
      <c r="AB333" s="45"/>
      <c r="AC333" s="45"/>
    </row>
    <row r="334" spans="3:29">
      <c r="C334" s="71" t="str">
        <f>IF(OR(F334="",H334=""),"",IF(F334=H334,1,IF(F334&lt;H334,0,IF(F334-H334&lt;10,2,IF(F334&gt;H334,3,SE)))))</f>
        <v/>
      </c>
      <c r="D334" s="207" t="str">
        <f>V304</f>
        <v/>
      </c>
      <c r="E334" s="207"/>
      <c r="F334" s="98"/>
      <c r="G334" s="58" t="s">
        <v>17</v>
      </c>
      <c r="H334" s="98"/>
      <c r="I334" s="207" t="str">
        <f>V299</f>
        <v/>
      </c>
      <c r="J334" s="207"/>
      <c r="K334" s="207"/>
      <c r="L334" s="207"/>
      <c r="M334" s="207"/>
      <c r="N334" s="207"/>
      <c r="O334" s="207"/>
      <c r="P334" s="207"/>
      <c r="Q334" s="45" t="str">
        <f>IF(OR(H334="",F334=""),"",IF(H334=F334,1,IF(H334&lt;F334,0,IF(H334-F334&lt;10,2,IF(H334&gt;F334,3,SE)))))</f>
        <v/>
      </c>
      <c r="U334" s="45"/>
      <c r="V334" s="45"/>
      <c r="W334" s="45"/>
      <c r="X334" s="45"/>
      <c r="Y334" s="45"/>
      <c r="Z334" s="45"/>
      <c r="AA334" s="45"/>
      <c r="AB334" s="45"/>
      <c r="AC334" s="45"/>
    </row>
    <row r="335" spans="3:29">
      <c r="C335" s="71" t="str">
        <f>IF(OR(F335="",H335=""),"",IF(F335=H335,1,IF(F335&lt;H335,0,IF(F335-H335&lt;10,2,IF(F335&gt;H335,3,SE)))))</f>
        <v/>
      </c>
      <c r="D335" s="207" t="str">
        <f>V303</f>
        <v/>
      </c>
      <c r="E335" s="207"/>
      <c r="F335" s="98"/>
      <c r="G335" s="58" t="s">
        <v>17</v>
      </c>
      <c r="H335" s="98"/>
      <c r="I335" s="207" t="str">
        <f>V300</f>
        <v/>
      </c>
      <c r="J335" s="207"/>
      <c r="K335" s="207"/>
      <c r="L335" s="207"/>
      <c r="M335" s="207"/>
      <c r="N335" s="207"/>
      <c r="O335" s="207"/>
      <c r="P335" s="207"/>
      <c r="Q335" s="45" t="str">
        <f>IF(OR(H335="",F335=""),"",IF(H335=F335,1,IF(H335&lt;F335,0,IF(H335-F335&lt;10,2,IF(H335&gt;F335,3,SE)))))</f>
        <v/>
      </c>
      <c r="U335" s="45"/>
      <c r="V335" s="45"/>
      <c r="W335" s="45"/>
      <c r="X335" s="45"/>
      <c r="Y335" s="45"/>
      <c r="Z335" s="45"/>
      <c r="AA335" s="45"/>
      <c r="AB335" s="45"/>
      <c r="AC335" s="45"/>
    </row>
    <row r="336" spans="3:29">
      <c r="C336" s="71" t="str">
        <f>IF(OR(F336="",H336=""),"",IF(F336=H336,1,IF(F336&lt;H336,0,IF(F336-H336&lt;10,2,IF(F336&gt;H336,3,SE)))))</f>
        <v/>
      </c>
      <c r="D336" s="207" t="str">
        <f>V302</f>
        <v/>
      </c>
      <c r="E336" s="207"/>
      <c r="F336" s="98"/>
      <c r="G336" s="58" t="s">
        <v>17</v>
      </c>
      <c r="H336" s="98"/>
      <c r="I336" s="207" t="str">
        <f>V297</f>
        <v/>
      </c>
      <c r="J336" s="207"/>
      <c r="K336" s="207"/>
      <c r="L336" s="207"/>
      <c r="M336" s="207"/>
      <c r="N336" s="207"/>
      <c r="O336" s="207"/>
      <c r="P336" s="207"/>
      <c r="Q336" s="45" t="str">
        <f>IF(OR(H336="",F336=""),"",IF(H336=F336,1,IF(H336&lt;F336,0,IF(H336-F336&lt;10,2,IF(H336&gt;F336,3,SE)))))</f>
        <v/>
      </c>
      <c r="U336" s="45"/>
      <c r="V336" s="45"/>
      <c r="W336" s="45"/>
      <c r="X336" s="45"/>
      <c r="Y336" s="45"/>
      <c r="Z336" s="45"/>
      <c r="AA336" s="45"/>
      <c r="AB336" s="45"/>
      <c r="AC336" s="45"/>
    </row>
    <row r="337" spans="3:29">
      <c r="C337" s="71" t="str">
        <f>IF(OR(F337="",H337=""),"",IF(F337=H337,1,IF(F337&lt;H337,0,IF(F337-H337&lt;10,2,IF(F337&gt;H337,3,SE)))))</f>
        <v/>
      </c>
      <c r="D337" s="207" t="str">
        <f>V301</f>
        <v/>
      </c>
      <c r="E337" s="207"/>
      <c r="F337" s="98"/>
      <c r="G337" s="58" t="s">
        <v>17</v>
      </c>
      <c r="H337" s="98"/>
      <c r="I337" s="207" t="str">
        <f>V298</f>
        <v/>
      </c>
      <c r="J337" s="207"/>
      <c r="K337" s="207"/>
      <c r="L337" s="207"/>
      <c r="M337" s="207"/>
      <c r="N337" s="207"/>
      <c r="O337" s="207"/>
      <c r="P337" s="207"/>
      <c r="Q337" s="45" t="str">
        <f>IF(OR(H337="",F337=""),"",IF(H337=F337,1,IF(H337&lt;F337,0,IF(H337-F337&lt;10,2,IF(H337&gt;F337,3,SE)))))</f>
        <v/>
      </c>
      <c r="U337" s="45"/>
      <c r="V337" s="45"/>
      <c r="W337" s="45"/>
      <c r="X337" s="45"/>
      <c r="Y337" s="45"/>
      <c r="Z337" s="45"/>
      <c r="AA337" s="45"/>
      <c r="AB337" s="45"/>
      <c r="AC337" s="45"/>
    </row>
    <row r="338" spans="3:29" ht="15.75" thickBot="1">
      <c r="C338" s="71" t="str">
        <f>IF(OR(F338="",H338=""),"",IF(F338=H338,1,IF(F338&lt;H338,0,IF(F338-H338&lt;10,2,IF(F338&gt;H338,3,SE)))))</f>
        <v/>
      </c>
      <c r="Q338" s="45" t="str">
        <f>IF(OR(H338="",F338=""),"",IF(H338=F338,1,IF(H338&lt;F338,0,IF(H338-F338&lt;10,2,IF(H338&gt;F338,3,SE)))))</f>
        <v/>
      </c>
      <c r="U338" s="45"/>
      <c r="V338" s="45"/>
      <c r="W338" s="45"/>
      <c r="X338" s="45"/>
      <c r="Y338" s="45"/>
      <c r="Z338" s="45"/>
      <c r="AA338" s="45"/>
      <c r="AB338" s="45"/>
      <c r="AC338" s="45"/>
    </row>
    <row r="339" spans="3:29">
      <c r="C339" s="71" t="str">
        <f>IF(OR(F339="",H339=""),"",IF(F339=H339,1,IF(F339&lt;H339,0,IF(F339-H339&lt;10,2,IF(F339&gt;H339,3,SE)))))</f>
        <v/>
      </c>
      <c r="D339" s="217" t="s">
        <v>137</v>
      </c>
      <c r="E339" s="218"/>
      <c r="F339" s="218"/>
      <c r="G339" s="218"/>
      <c r="H339" s="218"/>
      <c r="I339" s="218"/>
      <c r="J339" s="218"/>
      <c r="K339" s="218"/>
      <c r="L339" s="218"/>
      <c r="M339" s="218"/>
      <c r="N339" s="218"/>
      <c r="O339" s="218"/>
      <c r="P339" s="219"/>
      <c r="Q339" s="45" t="str">
        <f>IF(OR(H339="",F339=""),"",IF(H339=F339,1,IF(H339&lt;F339,0,IF(H339-F339&lt;10,2,IF(H339&gt;F339,3,SE)))))</f>
        <v/>
      </c>
      <c r="U339" s="45"/>
      <c r="V339" s="45"/>
      <c r="W339" s="45"/>
      <c r="X339" s="45"/>
      <c r="Y339" s="71"/>
      <c r="Z339" s="71"/>
      <c r="AA339" s="45"/>
      <c r="AB339" s="45"/>
      <c r="AC339" s="45"/>
    </row>
    <row r="340" spans="3:29" ht="15.75" thickBot="1">
      <c r="C340" s="71" t="str">
        <f>IF(OR(F340="",H340=""),"",IF(F340=H340,1,IF(F340&lt;H340,0,IF(F340-H340&lt;10,2,IF(F340&gt;H340,3,SE)))))</f>
        <v/>
      </c>
      <c r="D340" s="220"/>
      <c r="E340" s="221"/>
      <c r="F340" s="221"/>
      <c r="G340" s="221"/>
      <c r="H340" s="221"/>
      <c r="I340" s="221"/>
      <c r="J340" s="221"/>
      <c r="K340" s="221"/>
      <c r="L340" s="221"/>
      <c r="M340" s="221"/>
      <c r="N340" s="221"/>
      <c r="O340" s="221"/>
      <c r="P340" s="222"/>
      <c r="Q340" s="45" t="str">
        <f>IF(OR(H340="",F340=""),"",IF(H340=F340,1,IF(H340&lt;F340,0,IF(H340-F340&lt;10,2,IF(H340&gt;F340,3,SE)))))</f>
        <v/>
      </c>
      <c r="U340" s="45"/>
      <c r="V340" s="45"/>
      <c r="W340" s="45"/>
      <c r="X340" s="45"/>
      <c r="Y340" s="45"/>
      <c r="Z340" s="45"/>
      <c r="AA340" s="45"/>
      <c r="AB340" s="45"/>
      <c r="AC340" s="45"/>
    </row>
    <row r="341" spans="3:29">
      <c r="C341" s="71" t="str">
        <f>IF(OR(F341="",H341=""),"",IF(F341=H341,1,IF(F341&lt;H341,0,IF(F341-H341&lt;10,2,IF(F341&gt;H341,3,SE)))))</f>
        <v/>
      </c>
      <c r="Q341" s="45" t="str">
        <f>IF(OR(H341="",F341=""),"",IF(H341=F341,1,IF(H341&lt;F341,0,IF(H341-F341&lt;10,2,IF(H341&gt;F341,3,SE)))))</f>
        <v/>
      </c>
      <c r="U341" s="45"/>
      <c r="V341" s="45"/>
      <c r="W341" s="45"/>
      <c r="X341" s="45"/>
      <c r="Y341" s="45"/>
      <c r="Z341" s="45"/>
      <c r="AA341" s="45"/>
      <c r="AB341" s="45"/>
      <c r="AC341" s="45"/>
    </row>
    <row r="342" spans="3:29">
      <c r="C342" s="71" t="str">
        <f>IF(OR(F342="",H342=""),"",IF(F342=H342,1,IF(F342&lt;H342,0,IF(F342-H342&lt;10,2,IF(F342&gt;H342,3,SE)))))</f>
        <v/>
      </c>
      <c r="D342" s="207" t="str">
        <f>V304</f>
        <v/>
      </c>
      <c r="E342" s="207"/>
      <c r="F342" s="98"/>
      <c r="G342" s="65" t="s">
        <v>17</v>
      </c>
      <c r="H342" s="98"/>
      <c r="I342" s="207" t="str">
        <f>V301</f>
        <v/>
      </c>
      <c r="J342" s="207"/>
      <c r="K342" s="207"/>
      <c r="L342" s="207"/>
      <c r="M342" s="207"/>
      <c r="N342" s="207"/>
      <c r="O342" s="207"/>
      <c r="P342" s="207"/>
      <c r="Q342" s="45" t="str">
        <f>IF(OR(H342="",F342=""),"",IF(H342=F342,1,IF(H342&lt;F342,0,IF(H342-F342&lt;10,2,IF(H342&gt;F342,3,SE)))))</f>
        <v/>
      </c>
      <c r="U342" s="45"/>
      <c r="V342" s="45"/>
      <c r="W342" s="45"/>
      <c r="X342" s="45"/>
      <c r="Y342" s="45"/>
      <c r="Z342" s="45"/>
      <c r="AA342" s="45"/>
      <c r="AB342" s="45"/>
      <c r="AC342" s="45"/>
    </row>
    <row r="343" spans="3:29">
      <c r="C343" s="71" t="str">
        <f>IF(OR(F343="",H343=""),"",IF(F343=H343,1,IF(F343&lt;H343,0,IF(F343-H343&lt;10,2,IF(F343&gt;H343,3,SE)))))</f>
        <v/>
      </c>
      <c r="D343" s="207" t="str">
        <f>V303</f>
        <v/>
      </c>
      <c r="E343" s="207"/>
      <c r="F343" s="98"/>
      <c r="G343" s="65" t="s">
        <v>17</v>
      </c>
      <c r="H343" s="98"/>
      <c r="I343" s="207" t="str">
        <f>V302</f>
        <v/>
      </c>
      <c r="J343" s="207"/>
      <c r="K343" s="207"/>
      <c r="L343" s="207"/>
      <c r="M343" s="207"/>
      <c r="N343" s="207"/>
      <c r="O343" s="207"/>
      <c r="P343" s="207"/>
      <c r="Q343" s="45" t="str">
        <f>IF(OR(H343="",F343=""),"",IF(H343=F343,1,IF(H343&lt;F343,0,IF(H343-F343&lt;10,2,IF(H343&gt;F343,3,SE)))))</f>
        <v/>
      </c>
      <c r="U343" s="45"/>
      <c r="V343" s="45"/>
      <c r="W343" s="45"/>
      <c r="X343" s="45"/>
      <c r="Y343" s="45"/>
      <c r="Z343" s="45"/>
      <c r="AA343" s="45"/>
      <c r="AB343" s="45"/>
      <c r="AC343" s="45"/>
    </row>
    <row r="344" spans="3:29">
      <c r="C344" s="71" t="str">
        <f>IF(OR(F344="",H344=""),"",IF(F344=H344,1,IF(F344&lt;H344,0,IF(F344-H344&lt;10,2,IF(F344&gt;H344,3,SE)))))</f>
        <v/>
      </c>
      <c r="D344" s="207" t="str">
        <f>V300</f>
        <v/>
      </c>
      <c r="E344" s="207"/>
      <c r="F344" s="98"/>
      <c r="G344" s="65" t="s">
        <v>17</v>
      </c>
      <c r="H344" s="98"/>
      <c r="I344" s="207" t="str">
        <f>V297</f>
        <v/>
      </c>
      <c r="J344" s="207"/>
      <c r="K344" s="207"/>
      <c r="L344" s="207"/>
      <c r="M344" s="207"/>
      <c r="N344" s="207"/>
      <c r="O344" s="207"/>
      <c r="P344" s="207"/>
      <c r="Q344" s="45" t="str">
        <f>IF(OR(H344="",F344=""),"",IF(H344=F344,1,IF(H344&lt;F344,0,IF(H344-F344&lt;10,2,IF(H344&gt;F344,3,SE)))))</f>
        <v/>
      </c>
      <c r="U344" s="45"/>
      <c r="V344" s="45"/>
      <c r="W344" s="45"/>
      <c r="X344" s="45"/>
      <c r="Y344" s="45"/>
      <c r="Z344" s="45"/>
      <c r="AA344" s="45"/>
      <c r="AB344" s="45"/>
      <c r="AC344" s="45"/>
    </row>
    <row r="345" spans="3:29">
      <c r="C345" s="71" t="str">
        <f>IF(OR(F345="",H345=""),"",IF(F345=H345,1,IF(F345&lt;H345,0,IF(F345-H345&lt;10,2,IF(F345&gt;H345,3,SE)))))</f>
        <v/>
      </c>
      <c r="D345" s="207" t="str">
        <f>V299</f>
        <v/>
      </c>
      <c r="E345" s="207"/>
      <c r="F345" s="98"/>
      <c r="G345" s="65" t="s">
        <v>17</v>
      </c>
      <c r="H345" s="98"/>
      <c r="I345" s="207" t="str">
        <f>V298</f>
        <v/>
      </c>
      <c r="J345" s="207"/>
      <c r="K345" s="207"/>
      <c r="L345" s="207"/>
      <c r="M345" s="207"/>
      <c r="N345" s="207"/>
      <c r="O345" s="207"/>
      <c r="P345" s="207"/>
      <c r="Q345" s="45" t="str">
        <f>IF(OR(H345="",F345=""),"",IF(H345=F345,1,IF(H345&lt;F345,0,IF(H345-F345&lt;10,2,IF(H345&gt;F345,3,SE)))))</f>
        <v/>
      </c>
      <c r="U345" s="45"/>
      <c r="V345" s="45"/>
      <c r="W345" s="45"/>
      <c r="X345" s="45"/>
      <c r="Y345" s="45"/>
      <c r="Z345" s="45"/>
      <c r="AA345" s="45"/>
      <c r="AB345" s="45"/>
      <c r="AC345" s="45"/>
    </row>
    <row r="346" spans="3:29" ht="15.75" thickBot="1">
      <c r="C346" s="71" t="str">
        <f>IF(OR(F346="",H346=""),"",IF(F346=H346,1,IF(F346&lt;H346,0,IF(F346-H346&lt;10,2,IF(F346&gt;H346,3,SE)))))</f>
        <v/>
      </c>
      <c r="Q346" s="45" t="str">
        <f>IF(OR(H346="",F346=""),"",IF(H346=F346,1,IF(H346&lt;F346,0,IF(H346-F346&lt;10,2,IF(H346&gt;F346,3,SE)))))</f>
        <v/>
      </c>
      <c r="U346" s="45"/>
      <c r="V346" s="45"/>
      <c r="W346" s="45"/>
      <c r="X346" s="45"/>
      <c r="Y346" s="45"/>
      <c r="Z346" s="45"/>
      <c r="AA346" s="45"/>
      <c r="AB346" s="45"/>
      <c r="AC346" s="45"/>
    </row>
    <row r="347" spans="3:29">
      <c r="C347" s="71" t="str">
        <f>IF(OR(F347="",H347=""),"",IF(F347=H347,1,IF(F347&lt;H347,0,IF(F347-H347&lt;10,2,IF(F347&gt;H347,3,SE)))))</f>
        <v/>
      </c>
      <c r="D347" s="217" t="s">
        <v>138</v>
      </c>
      <c r="E347" s="218"/>
      <c r="F347" s="218"/>
      <c r="G347" s="218"/>
      <c r="H347" s="218"/>
      <c r="I347" s="218"/>
      <c r="J347" s="218"/>
      <c r="K347" s="218"/>
      <c r="L347" s="218"/>
      <c r="M347" s="218"/>
      <c r="N347" s="218"/>
      <c r="O347" s="218"/>
      <c r="P347" s="219"/>
      <c r="Q347" s="45" t="str">
        <f>IF(OR(H347="",F347=""),"",IF(H347=F347,1,IF(H347&lt;F347,0,IF(H347-F347&lt;10,2,IF(H347&gt;F347,3,SE)))))</f>
        <v/>
      </c>
      <c r="U347" s="45"/>
      <c r="V347" s="45"/>
      <c r="W347" s="45"/>
      <c r="X347" s="45"/>
      <c r="Y347" s="45"/>
      <c r="Z347" s="45"/>
      <c r="AA347" s="45"/>
      <c r="AB347" s="45"/>
      <c r="AC347" s="45"/>
    </row>
    <row r="348" spans="3:29" ht="15.75" thickBot="1">
      <c r="C348" s="71" t="str">
        <f>IF(OR(F348="",H348=""),"",IF(F348=H348,1,IF(F348&lt;H348,0,IF(F348-H348&lt;10,2,IF(F348&gt;H348,3,SE)))))</f>
        <v/>
      </c>
      <c r="D348" s="220"/>
      <c r="E348" s="221"/>
      <c r="F348" s="221"/>
      <c r="G348" s="221"/>
      <c r="H348" s="221"/>
      <c r="I348" s="221"/>
      <c r="J348" s="221"/>
      <c r="K348" s="221"/>
      <c r="L348" s="221"/>
      <c r="M348" s="221"/>
      <c r="N348" s="221"/>
      <c r="O348" s="221"/>
      <c r="P348" s="222"/>
      <c r="Q348" s="45" t="str">
        <f>IF(OR(H348="",F348=""),"",IF(H348=F348,1,IF(H348&lt;F348,0,IF(H348-F348&lt;10,2,IF(H348&gt;F348,3,SE)))))</f>
        <v/>
      </c>
      <c r="U348" s="45"/>
      <c r="V348" s="45"/>
      <c r="W348" s="45"/>
      <c r="X348" s="45"/>
      <c r="Y348" s="71"/>
      <c r="Z348" s="71"/>
      <c r="AA348" s="45"/>
      <c r="AB348" s="45"/>
      <c r="AC348" s="45"/>
    </row>
    <row r="349" spans="3:29">
      <c r="C349" s="71" t="str">
        <f>IF(OR(F349="",H349=""),"",IF(F349=H349,1,IF(F349&lt;H349,0,IF(F349-H349&lt;10,2,IF(F349&gt;H349,3,SE)))))</f>
        <v/>
      </c>
      <c r="Q349" s="45" t="str">
        <f>IF(OR(H349="",F349=""),"",IF(H349=F349,1,IF(H349&lt;F349,0,IF(H349-F349&lt;10,2,IF(H349&gt;F349,3,SE)))))</f>
        <v/>
      </c>
      <c r="U349" s="45"/>
      <c r="V349" s="45"/>
      <c r="W349" s="45"/>
      <c r="X349" s="45"/>
      <c r="Y349" s="45"/>
      <c r="Z349" s="45"/>
      <c r="AA349" s="45"/>
      <c r="AB349" s="45"/>
      <c r="AC349" s="45"/>
    </row>
    <row r="350" spans="3:29">
      <c r="C350" s="71" t="str">
        <f>IF(OR(F350="",H350=""),"",IF(F350=H350,1,IF(F350&lt;H350,0,IF(F350-H350&lt;10,2,IF(F350&gt;H350,3,SE)))))</f>
        <v/>
      </c>
      <c r="D350" s="207" t="str">
        <f>V304</f>
        <v/>
      </c>
      <c r="E350" s="207"/>
      <c r="F350" s="98"/>
      <c r="G350" s="58" t="s">
        <v>17</v>
      </c>
      <c r="H350" s="98"/>
      <c r="I350" s="207" t="str">
        <f>V302</f>
        <v/>
      </c>
      <c r="J350" s="207"/>
      <c r="K350" s="207"/>
      <c r="L350" s="207"/>
      <c r="M350" s="207"/>
      <c r="N350" s="207"/>
      <c r="O350" s="207"/>
      <c r="P350" s="207"/>
      <c r="Q350" s="45" t="str">
        <f>IF(OR(H350="",F350=""),"",IF(H350=F350,1,IF(H350&lt;F350,0,IF(H350-F350&lt;10,2,IF(H350&gt;F350,3,SE)))))</f>
        <v/>
      </c>
      <c r="U350" s="45"/>
      <c r="V350" s="45"/>
      <c r="W350" s="45"/>
      <c r="X350" s="45"/>
      <c r="Y350" s="45"/>
      <c r="Z350" s="45"/>
      <c r="AA350" s="45"/>
      <c r="AB350" s="45"/>
      <c r="AC350" s="45"/>
    </row>
    <row r="351" spans="3:29">
      <c r="C351" s="71" t="str">
        <f>IF(OR(F351="",H351=""),"",IF(F351=H351,1,IF(F351&lt;H351,0,IF(F351-H351&lt;10,2,IF(F351&gt;H351,3,SE)))))</f>
        <v/>
      </c>
      <c r="D351" s="207" t="str">
        <f>V303</f>
        <v/>
      </c>
      <c r="E351" s="207"/>
      <c r="F351" s="98"/>
      <c r="G351" s="58" t="s">
        <v>17</v>
      </c>
      <c r="H351" s="98"/>
      <c r="I351" s="207" t="str">
        <f>V301</f>
        <v/>
      </c>
      <c r="J351" s="207"/>
      <c r="K351" s="207"/>
      <c r="L351" s="207"/>
      <c r="M351" s="207"/>
      <c r="N351" s="207"/>
      <c r="O351" s="207"/>
      <c r="P351" s="207"/>
      <c r="Q351" s="45" t="str">
        <f>IF(OR(H351="",F351=""),"",IF(H351=F351,1,IF(H351&lt;F351,0,IF(H351-F351&lt;10,2,IF(H351&gt;F351,3,SE)))))</f>
        <v/>
      </c>
      <c r="U351" s="45"/>
      <c r="V351" s="45"/>
      <c r="W351" s="45"/>
      <c r="X351" s="45"/>
      <c r="Y351" s="45"/>
      <c r="Z351" s="45"/>
      <c r="AA351" s="45"/>
      <c r="AB351" s="45"/>
      <c r="AC351" s="45"/>
    </row>
    <row r="352" spans="3:29">
      <c r="C352" s="71" t="str">
        <f>IF(OR(F352="",H352=""),"",IF(F352=H352,1,IF(F352&lt;H352,0,IF(F352-H352&lt;10,2,IF(F352&gt;H352,3,SE)))))</f>
        <v/>
      </c>
      <c r="D352" s="207" t="str">
        <f>V300</f>
        <v/>
      </c>
      <c r="E352" s="207"/>
      <c r="F352" s="98"/>
      <c r="G352" s="58" t="s">
        <v>17</v>
      </c>
      <c r="H352" s="98"/>
      <c r="I352" s="207" t="str">
        <f>V298</f>
        <v/>
      </c>
      <c r="J352" s="207"/>
      <c r="K352" s="207"/>
      <c r="L352" s="207"/>
      <c r="M352" s="207"/>
      <c r="N352" s="207"/>
      <c r="O352" s="207"/>
      <c r="P352" s="207"/>
      <c r="Q352" s="45" t="str">
        <f>IF(OR(H352="",F352=""),"",IF(H352=F352,1,IF(H352&lt;F352,0,IF(H352-F352&lt;10,2,IF(H352&gt;F352,3,SE)))))</f>
        <v/>
      </c>
      <c r="U352" s="45"/>
      <c r="V352" s="45"/>
      <c r="W352" s="45"/>
      <c r="X352" s="45"/>
      <c r="Y352" s="45"/>
      <c r="Z352" s="45"/>
      <c r="AA352" s="45"/>
      <c r="AB352" s="45"/>
      <c r="AC352" s="45"/>
    </row>
    <row r="353" spans="3:29">
      <c r="C353" s="71" t="str">
        <f>IF(OR(F353="",H353=""),"",IF(F353=H353,1,IF(F353&lt;H353,0,IF(F353-H353&lt;10,2,IF(F353&gt;H353,3,SE)))))</f>
        <v/>
      </c>
      <c r="D353" s="207" t="str">
        <f>V299</f>
        <v/>
      </c>
      <c r="E353" s="207"/>
      <c r="F353" s="98"/>
      <c r="G353" s="58" t="s">
        <v>17</v>
      </c>
      <c r="H353" s="98"/>
      <c r="I353" s="207" t="str">
        <f>V297</f>
        <v/>
      </c>
      <c r="J353" s="207"/>
      <c r="K353" s="207"/>
      <c r="L353" s="207"/>
      <c r="M353" s="207"/>
      <c r="N353" s="207"/>
      <c r="O353" s="207"/>
      <c r="P353" s="207"/>
      <c r="Q353" s="45" t="str">
        <f>IF(OR(H353="",F353=""),"",IF(H353=F353,1,IF(H353&lt;F353,0,IF(H353-F353&lt;10,2,IF(H353&gt;F353,3,SE)))))</f>
        <v/>
      </c>
      <c r="U353" s="45"/>
      <c r="V353" s="45"/>
      <c r="W353" s="45"/>
      <c r="X353" s="45"/>
      <c r="Y353" s="45"/>
      <c r="Z353" s="45"/>
      <c r="AA353" s="45"/>
      <c r="AB353" s="45"/>
      <c r="AC353" s="45"/>
    </row>
    <row r="354" spans="3:29" ht="15.75" thickBot="1">
      <c r="C354" s="71" t="str">
        <f>IF(OR(F354="",H354=""),"",IF(F354=H354,1,IF(F354&lt;H354,0,IF(F354-H354&lt;10,2,IF(F354&gt;H354,3,SE)))))</f>
        <v/>
      </c>
      <c r="Q354" s="45" t="str">
        <f>IF(OR(H354="",F354=""),"",IF(H354=F354,1,IF(H354&lt;F354,0,IF(H354-F354&lt;10,2,IF(H354&gt;F354,3,SE)))))</f>
        <v/>
      </c>
      <c r="U354" s="45"/>
      <c r="V354" s="45"/>
      <c r="W354" s="45"/>
      <c r="X354" s="45"/>
      <c r="Y354" s="45"/>
      <c r="Z354" s="45"/>
      <c r="AA354" s="45"/>
      <c r="AB354" s="45"/>
      <c r="AC354" s="45"/>
    </row>
    <row r="355" spans="3:29">
      <c r="C355" s="71" t="str">
        <f>IF(OR(F355="",H355=""),"",IF(F355=H355,1,IF(F355&lt;H355,0,IF(F355-H355&lt;10,2,IF(F355&gt;H355,3,SE)))))</f>
        <v/>
      </c>
      <c r="D355" s="217" t="s">
        <v>139</v>
      </c>
      <c r="E355" s="218"/>
      <c r="F355" s="218"/>
      <c r="G355" s="218"/>
      <c r="H355" s="218"/>
      <c r="I355" s="218"/>
      <c r="J355" s="218"/>
      <c r="K355" s="218"/>
      <c r="L355" s="218"/>
      <c r="M355" s="218"/>
      <c r="N355" s="218"/>
      <c r="O355" s="218"/>
      <c r="P355" s="219"/>
      <c r="Q355" s="45" t="str">
        <f>IF(OR(H355="",F355=""),"",IF(H355=F355,1,IF(H355&lt;F355,0,IF(H355-F355&lt;10,2,IF(H355&gt;F355,3,SE)))))</f>
        <v/>
      </c>
      <c r="U355" s="45"/>
      <c r="V355" s="45"/>
      <c r="W355" s="45"/>
      <c r="X355" s="45"/>
      <c r="Y355" s="45"/>
      <c r="Z355" s="45"/>
      <c r="AA355" s="45"/>
      <c r="AB355" s="45"/>
      <c r="AC355" s="45"/>
    </row>
    <row r="356" spans="3:29" ht="15.75" thickBot="1">
      <c r="C356" s="71" t="str">
        <f>IF(OR(F356="",H356=""),"",IF(F356=H356,1,IF(F356&lt;H356,0,IF(F356-H356&lt;10,2,IF(F356&gt;H356,3,SE)))))</f>
        <v/>
      </c>
      <c r="D356" s="220"/>
      <c r="E356" s="221"/>
      <c r="F356" s="221"/>
      <c r="G356" s="221"/>
      <c r="H356" s="221"/>
      <c r="I356" s="221"/>
      <c r="J356" s="221"/>
      <c r="K356" s="221"/>
      <c r="L356" s="221"/>
      <c r="M356" s="221"/>
      <c r="N356" s="221"/>
      <c r="O356" s="221"/>
      <c r="P356" s="222"/>
      <c r="Q356" s="45" t="str">
        <f>IF(OR(H356="",F356=""),"",IF(H356=F356,1,IF(H356&lt;F356,0,IF(H356-F356&lt;10,2,IF(H356&gt;F356,3,SE)))))</f>
        <v/>
      </c>
      <c r="U356" s="45"/>
      <c r="V356" s="45"/>
      <c r="W356" s="45"/>
      <c r="X356" s="45"/>
      <c r="Y356" s="45"/>
      <c r="Z356" s="45"/>
      <c r="AA356" s="45"/>
      <c r="AB356" s="45"/>
      <c r="AC356" s="45"/>
    </row>
    <row r="357" spans="3:29">
      <c r="C357" s="71" t="str">
        <f>IF(OR(F357="",H357=""),"",IF(F357=H357,1,IF(F357&lt;H357,0,IF(F357-H357&lt;10,2,IF(F357&gt;H357,3,SE)))))</f>
        <v/>
      </c>
      <c r="Q357" s="45" t="str">
        <f>IF(OR(H357="",F357=""),"",IF(H357=F357,1,IF(H357&lt;F357,0,IF(H357-F357&lt;10,2,IF(H357&gt;F357,3,SE)))))</f>
        <v/>
      </c>
      <c r="U357" s="45"/>
      <c r="V357" s="45"/>
      <c r="W357" s="45"/>
      <c r="X357" s="45"/>
      <c r="Y357" s="71"/>
      <c r="Z357" s="71"/>
      <c r="AA357" s="45"/>
      <c r="AB357" s="45"/>
      <c r="AC357" s="45"/>
    </row>
    <row r="358" spans="3:29">
      <c r="C358" s="71" t="str">
        <f>IF(OR(F358="",H358=""),"",IF(F358=H358,1,IF(F358&lt;H358,0,IF(F358-H358&lt;10,2,IF(F358&gt;H358,3,SE)))))</f>
        <v/>
      </c>
      <c r="D358" s="207" t="str">
        <f>V304</f>
        <v/>
      </c>
      <c r="E358" s="207"/>
      <c r="F358" s="98"/>
      <c r="G358" s="58" t="s">
        <v>17</v>
      </c>
      <c r="H358" s="98"/>
      <c r="I358" s="207" t="str">
        <f>V303</f>
        <v/>
      </c>
      <c r="J358" s="207"/>
      <c r="K358" s="207"/>
      <c r="L358" s="207"/>
      <c r="M358" s="207"/>
      <c r="N358" s="207"/>
      <c r="O358" s="207"/>
      <c r="P358" s="207"/>
      <c r="Q358" s="45" t="str">
        <f>IF(OR(H358="",F358=""),"",IF(H358=F358,1,IF(H358&lt;F358,0,IF(H358-F358&lt;10,2,IF(H358&gt;F358,3,SE)))))</f>
        <v/>
      </c>
      <c r="U358" s="45"/>
      <c r="V358" s="45"/>
      <c r="W358" s="45"/>
      <c r="X358" s="45"/>
      <c r="Y358" s="45"/>
      <c r="Z358" s="45"/>
      <c r="AA358" s="45"/>
      <c r="AB358" s="45"/>
      <c r="AC358" s="45"/>
    </row>
    <row r="359" spans="3:29">
      <c r="C359" s="71" t="str">
        <f>IF(OR(F359="",H359=""),"",IF(F359=H359,1,IF(F359&lt;H359,0,IF(F359-H359&lt;10,2,IF(F359&gt;H359,3,SE)))))</f>
        <v/>
      </c>
      <c r="D359" s="207" t="str">
        <f>V302</f>
        <v/>
      </c>
      <c r="E359" s="207"/>
      <c r="F359" s="98"/>
      <c r="G359" s="58" t="s">
        <v>17</v>
      </c>
      <c r="H359" s="98"/>
      <c r="I359" s="207" t="str">
        <f>V301</f>
        <v/>
      </c>
      <c r="J359" s="207"/>
      <c r="K359" s="207"/>
      <c r="L359" s="207"/>
      <c r="M359" s="207"/>
      <c r="N359" s="207"/>
      <c r="O359" s="207"/>
      <c r="P359" s="207"/>
      <c r="Q359" s="45" t="str">
        <f>IF(OR(H359="",F359=""),"",IF(H359=F359,1,IF(H359&lt;F359,0,IF(H359-F359&lt;10,2,IF(H359&gt;F359,3,SE)))))</f>
        <v/>
      </c>
      <c r="U359" s="45"/>
      <c r="V359" s="45"/>
      <c r="W359" s="45"/>
      <c r="X359" s="45"/>
      <c r="Y359" s="45"/>
      <c r="Z359" s="45"/>
      <c r="AA359" s="45"/>
      <c r="AB359" s="45"/>
      <c r="AC359" s="45"/>
    </row>
    <row r="360" spans="3:29">
      <c r="C360" s="71" t="str">
        <f>IF(OR(F360="",H360=""),"",IF(F360=H360,1,IF(F360&lt;H360,0,IF(F360-H360&lt;10,2,IF(F360&gt;H360,3,SE)))))</f>
        <v/>
      </c>
      <c r="D360" s="207" t="str">
        <f>V300</f>
        <v/>
      </c>
      <c r="E360" s="207"/>
      <c r="F360" s="98"/>
      <c r="G360" s="58" t="s">
        <v>17</v>
      </c>
      <c r="H360" s="98"/>
      <c r="I360" s="207" t="str">
        <f>V299</f>
        <v/>
      </c>
      <c r="J360" s="207"/>
      <c r="K360" s="207"/>
      <c r="L360" s="207"/>
      <c r="M360" s="207"/>
      <c r="N360" s="207"/>
      <c r="O360" s="207"/>
      <c r="P360" s="207"/>
      <c r="Q360" s="45" t="str">
        <f>IF(OR(H360="",F360=""),"",IF(H360=F360,1,IF(H360&lt;F360,0,IF(H360-F360&lt;10,2,IF(H360&gt;F360,3,SE)))))</f>
        <v/>
      </c>
      <c r="U360" s="45"/>
      <c r="V360" s="45"/>
      <c r="W360" s="45"/>
      <c r="X360" s="45"/>
      <c r="Y360" s="45"/>
      <c r="Z360" s="45"/>
      <c r="AA360" s="45"/>
      <c r="AB360" s="45"/>
      <c r="AC360" s="45"/>
    </row>
    <row r="361" spans="3:29">
      <c r="C361" s="71" t="str">
        <f>IF(OR(F361="",H361=""),"",IF(F361=H361,1,IF(F361&lt;H361,0,IF(F361-H361&lt;10,2,IF(F361&gt;H361,3,SE)))))</f>
        <v/>
      </c>
      <c r="D361" s="207" t="str">
        <f>V298</f>
        <v/>
      </c>
      <c r="E361" s="207"/>
      <c r="F361" s="98"/>
      <c r="G361" s="58" t="s">
        <v>17</v>
      </c>
      <c r="H361" s="98"/>
      <c r="I361" s="207" t="str">
        <f>V297</f>
        <v/>
      </c>
      <c r="J361" s="207"/>
      <c r="K361" s="207"/>
      <c r="L361" s="207"/>
      <c r="M361" s="207"/>
      <c r="N361" s="207"/>
      <c r="O361" s="207"/>
      <c r="P361" s="207"/>
      <c r="Q361" s="45" t="str">
        <f>IF(OR(H361="",F361=""),"",IF(H361=F361,1,IF(H361&lt;F361,0,IF(H361-F361&lt;10,2,IF(H361&gt;F361,3,SE)))))</f>
        <v/>
      </c>
      <c r="U361" s="45"/>
      <c r="V361" s="45"/>
      <c r="W361" s="45"/>
      <c r="X361" s="45"/>
      <c r="Y361" s="45"/>
      <c r="Z361" s="45"/>
      <c r="AA361" s="45"/>
      <c r="AB361" s="45"/>
      <c r="AC361" s="45"/>
    </row>
    <row r="362" spans="3:29">
      <c r="C362" s="71" t="str">
        <f>IF(OR(F362="",H362=""),"",IF(F362=H362,1,IF(F362&lt;H362,0,IF(F362-H362&lt;10,2,IF(F362&gt;H362,3,SE)))))</f>
        <v/>
      </c>
      <c r="Q362" s="45" t="str">
        <f>IF(OR(H362="",F362=""),"",IF(H362=F362,1,IF(H362&lt;F362,0,IF(H362-F362&lt;10,2,IF(H362&gt;F362,3,SE)))))</f>
        <v/>
      </c>
      <c r="U362" s="45"/>
      <c r="V362" s="45"/>
      <c r="W362" s="45"/>
      <c r="X362" s="45"/>
      <c r="Y362" s="45"/>
      <c r="Z362" s="45"/>
      <c r="AA362" s="45"/>
      <c r="AB362" s="45"/>
      <c r="AC362" s="45"/>
    </row>
    <row r="363" spans="3:29" ht="15" customHeight="1">
      <c r="C363" s="71" t="str">
        <f>IF(OR(F363="",H363=""),"",IF(F363=H363,1,IF(F363&lt;H363,0,IF(F363-H363&lt;10,2,IF(F363&gt;H363,3,SE)))))</f>
        <v/>
      </c>
      <c r="D363" s="293" t="s">
        <v>246</v>
      </c>
      <c r="E363" s="293"/>
      <c r="F363" s="293"/>
      <c r="G363" s="293"/>
      <c r="H363" s="293"/>
      <c r="I363" s="293"/>
      <c r="J363" s="293"/>
      <c r="K363" s="293"/>
      <c r="L363" s="293"/>
      <c r="M363" s="293"/>
      <c r="Q363" s="45" t="str">
        <f>IF(OR(H363="",F363=""),"",IF(H363=F363,1,IF(H363&lt;F363,0,IF(H363-F363&lt;10,2,IF(H363&gt;F363,3,SE)))))</f>
        <v/>
      </c>
      <c r="T363" s="46"/>
      <c r="U363" s="45"/>
      <c r="V363" s="45"/>
      <c r="W363" s="45"/>
      <c r="X363" s="45"/>
      <c r="Y363" s="45"/>
      <c r="Z363" s="45"/>
      <c r="AA363" s="45"/>
      <c r="AB363" s="45"/>
      <c r="AC363" s="45"/>
    </row>
    <row r="364" spans="3:29" ht="15" customHeight="1" thickBot="1">
      <c r="C364" s="71" t="str">
        <f>IF(OR(F364="",H364=""),"",IF(F364=H364,1,IF(F364&lt;H364,0,IF(F364-H364&lt;10,2,IF(F364&gt;H364,3,SE)))))</f>
        <v/>
      </c>
      <c r="D364" s="293"/>
      <c r="E364" s="293"/>
      <c r="F364" s="293"/>
      <c r="G364" s="293"/>
      <c r="H364" s="293"/>
      <c r="I364" s="293"/>
      <c r="J364" s="293"/>
      <c r="K364" s="293"/>
      <c r="L364" s="293"/>
      <c r="M364" s="293"/>
      <c r="Q364" s="45" t="str">
        <f>IF(OR(H364="",F364=""),"",IF(H364=F364,1,IF(H364&lt;F364,0,IF(H364-F364&lt;10,2,IF(H364&gt;F364,3,SE)))))</f>
        <v/>
      </c>
      <c r="T364" s="46"/>
      <c r="U364" s="45"/>
      <c r="V364" s="45"/>
      <c r="W364" s="45"/>
      <c r="X364" s="45"/>
      <c r="Y364" s="45"/>
      <c r="Z364" s="45"/>
      <c r="AA364" s="45"/>
      <c r="AB364" s="45"/>
      <c r="AC364" s="45"/>
    </row>
    <row r="365" spans="3:29" ht="15.75" thickBot="1">
      <c r="C365" s="71">
        <f>IF(OR(F365="",H365=""),"",IF(F365=H365,1,IF(F365&lt;H365,0,IF(F365-H365&lt;10,2,IF(F365&gt;H365,3,SE)))))</f>
        <v>0</v>
      </c>
      <c r="D365" s="99" t="s">
        <v>3</v>
      </c>
      <c r="E365" s="100" t="s">
        <v>21</v>
      </c>
      <c r="F365" s="294" t="s">
        <v>12</v>
      </c>
      <c r="G365" s="294"/>
      <c r="H365" s="296" t="s">
        <v>309</v>
      </c>
      <c r="I365" s="296"/>
      <c r="J365" s="296" t="s">
        <v>310</v>
      </c>
      <c r="K365" s="296"/>
      <c r="L365" s="294" t="s">
        <v>174</v>
      </c>
      <c r="M365" s="294"/>
      <c r="Q365" s="45"/>
      <c r="T365" s="46"/>
      <c r="U365" s="45" t="s">
        <v>3</v>
      </c>
      <c r="V365" s="90" t="s">
        <v>2</v>
      </c>
      <c r="W365" s="64" t="s">
        <v>12</v>
      </c>
      <c r="X365" s="64" t="s">
        <v>13</v>
      </c>
      <c r="Y365" s="64" t="s">
        <v>14</v>
      </c>
      <c r="Z365" s="90" t="s">
        <v>15</v>
      </c>
      <c r="AA365" s="64" t="s">
        <v>18</v>
      </c>
      <c r="AB365" s="64" t="s">
        <v>19</v>
      </c>
      <c r="AC365" s="90" t="s">
        <v>20</v>
      </c>
    </row>
    <row r="366" spans="3:29">
      <c r="C366" s="71">
        <f>IF(OR(F366="",H366=""),"",IF(F366=H366,1,IF(F366&lt;H366,0,IF(F366-H366&lt;10,2,IF(F366&gt;H366,3,SE)))))</f>
        <v>1</v>
      </c>
      <c r="D366" s="62" t="s">
        <v>4</v>
      </c>
      <c r="E366" s="62" t="str">
        <f>VLOOKUP(AC366,$U$365:$AB$373,2)</f>
        <v/>
      </c>
      <c r="F366" s="201">
        <f>VLOOKUP(AC366,$U$365:$AB$373,3)</f>
        <v>0</v>
      </c>
      <c r="G366" s="201"/>
      <c r="H366" s="202">
        <f>VLOOKUP(AC366,$U$365:$AB$373,4)</f>
        <v>0</v>
      </c>
      <c r="I366" s="202"/>
      <c r="J366" s="202">
        <f>VLOOKUP(AC366,$U$365:$AB$373,5)</f>
        <v>0</v>
      </c>
      <c r="K366" s="202"/>
      <c r="L366" s="202">
        <f>VLOOKUP(AC366,$U$365:$AB$373,6)</f>
        <v>0</v>
      </c>
      <c r="M366" s="292"/>
      <c r="O366" s="44" t="s">
        <v>179</v>
      </c>
      <c r="Q366" s="45"/>
      <c r="T366" s="46"/>
      <c r="U366" s="47">
        <v>1</v>
      </c>
      <c r="V366" s="64" t="str">
        <f>IF(OR('1ª FASE  - ELIMINATÓRIAS'!I133="",'1ª FASE  - ELIMINATÓRIAS'!I133=""),"",'1ª FASE  - ELIMINATÓRIAS'!C133)</f>
        <v/>
      </c>
      <c r="W366" s="45">
        <f>SUM(Q382,Q387,Q396,Q405,Q413,Q422,Q430)</f>
        <v>0</v>
      </c>
      <c r="X366" s="45">
        <f>SUM(H382,H387,H396,H405,H413,H422,H430)</f>
        <v>0</v>
      </c>
      <c r="Y366" s="45">
        <f>SUM(F382,F387,F396,F405,F413,F422,F430)</f>
        <v>0</v>
      </c>
      <c r="Z366" s="45">
        <f>X366-Y366</f>
        <v>0</v>
      </c>
      <c r="AA366" s="64">
        <f>(W366*10^10)+((Z366+5000)*10^6)+(X366*10)+U366</f>
        <v>5000000001</v>
      </c>
      <c r="AB366" s="45">
        <f>LARGE($AA$366:$AA$373,U366)</f>
        <v>5000000008</v>
      </c>
      <c r="AC366" s="64">
        <f>MATCH(AB366,$AA$366:$AA$373,0)</f>
        <v>8</v>
      </c>
    </row>
    <row r="367" spans="3:29">
      <c r="C367" s="71">
        <f>IF(OR(F367="",H367=""),"",IF(F367=H367,1,IF(F367&lt;H367,0,IF(F367-H367&lt;10,2,IF(F367&gt;H367,3,SE)))))</f>
        <v>1</v>
      </c>
      <c r="D367" s="62" t="s">
        <v>5</v>
      </c>
      <c r="E367" s="62" t="str">
        <f t="shared" ref="E367:E373" si="42">VLOOKUP(AC367,$U$365:$AB$373,2)</f>
        <v/>
      </c>
      <c r="F367" s="201">
        <f t="shared" ref="F367:F373" si="43">VLOOKUP(AC367,$U$365:$AB$373,3)</f>
        <v>0</v>
      </c>
      <c r="G367" s="201"/>
      <c r="H367" s="202">
        <f t="shared" ref="H367:H373" si="44">VLOOKUP(AC367,$U$365:$AB$373,4)</f>
        <v>0</v>
      </c>
      <c r="I367" s="202"/>
      <c r="J367" s="202">
        <f t="shared" ref="J367:J373" si="45">VLOOKUP(AC367,$U$365:$AB$373,5)</f>
        <v>0</v>
      </c>
      <c r="K367" s="202"/>
      <c r="L367" s="202">
        <f t="shared" ref="L367:L373" si="46">VLOOKUP(AC367,$U$365:$AB$373,6)</f>
        <v>0</v>
      </c>
      <c r="M367" s="292"/>
      <c r="O367" s="44" t="s">
        <v>175</v>
      </c>
      <c r="Q367" s="45"/>
      <c r="T367" s="46"/>
      <c r="U367" s="47">
        <v>2</v>
      </c>
      <c r="V367" s="64" t="str">
        <f>IF(OR('1ª FASE  - ELIMINATÓRIAS'!I117="",'1ª FASE  - ELIMINATÓRIAS'!I117=""),"",'1ª FASE  - ELIMINATÓRIAS'!C117)</f>
        <v/>
      </c>
      <c r="W367" s="45">
        <f>SUM(Q381,Q388,Q395,Q406,Q414,Q421)</f>
        <v>0</v>
      </c>
      <c r="X367" s="45">
        <f>SUM(H381,H388,H395,H406,H414,H421,F430)</f>
        <v>0</v>
      </c>
      <c r="Y367" s="45">
        <f>SUM(F381,F388,F395,F406,F414,F421,H430)</f>
        <v>0</v>
      </c>
      <c r="Z367" s="45">
        <f t="shared" ref="Z367:Z373" si="47">X367-Y367</f>
        <v>0</v>
      </c>
      <c r="AA367" s="64">
        <f t="shared" ref="AA367:AA373" si="48">(W367*10^10)+((Z367+5000)*10^6)+(X367*10)+U367</f>
        <v>5000000002</v>
      </c>
      <c r="AB367" s="45">
        <f t="shared" ref="AB367:AB373" si="49">LARGE($AA$366:$AA$373,U367)</f>
        <v>5000000007</v>
      </c>
      <c r="AC367" s="64">
        <f t="shared" ref="AC367:AC373" si="50">MATCH(AB367,$AA$366:$AA$373,0)</f>
        <v>7</v>
      </c>
    </row>
    <row r="368" spans="3:29">
      <c r="C368" s="71">
        <f>IF(OR(F368="",H368=""),"",IF(F368=H368,1,IF(F368&lt;H368,0,IF(F368-H368&lt;10,2,IF(F368&gt;H368,3,SE)))))</f>
        <v>1</v>
      </c>
      <c r="D368" s="62" t="s">
        <v>6</v>
      </c>
      <c r="E368" s="62" t="str">
        <f t="shared" si="42"/>
        <v/>
      </c>
      <c r="F368" s="201">
        <f t="shared" si="43"/>
        <v>0</v>
      </c>
      <c r="G368" s="201"/>
      <c r="H368" s="202">
        <f t="shared" si="44"/>
        <v>0</v>
      </c>
      <c r="I368" s="202"/>
      <c r="J368" s="202">
        <f t="shared" si="45"/>
        <v>0</v>
      </c>
      <c r="K368" s="202"/>
      <c r="L368" s="202">
        <f t="shared" si="46"/>
        <v>0</v>
      </c>
      <c r="M368" s="292"/>
      <c r="O368" s="44" t="s">
        <v>307</v>
      </c>
      <c r="Q368" s="45"/>
      <c r="T368" s="46"/>
      <c r="U368" s="47">
        <v>3</v>
      </c>
      <c r="V368" s="64" t="str">
        <f>IF(OR('1ª FASE  - ELIMINATÓRIAS'!I101="",'1ª FASE  - ELIMINATÓRIAS'!I101=""),"",'1ª FASE  - ELIMINATÓRIAS'!C101)</f>
        <v/>
      </c>
      <c r="W368" s="45">
        <f>SUM(Q380,Q389,Q398,Q403,C414,C422,Q429)</f>
        <v>0</v>
      </c>
      <c r="X368" s="45">
        <f>SUM(H380,H389,H398,H403,F414,F422,H429)</f>
        <v>0</v>
      </c>
      <c r="Y368" s="45">
        <f>SUM(F380,F389,F398,F403,H414,H422,F429)</f>
        <v>0</v>
      </c>
      <c r="Z368" s="45">
        <f t="shared" si="47"/>
        <v>0</v>
      </c>
      <c r="AA368" s="64">
        <f t="shared" si="48"/>
        <v>5000000003</v>
      </c>
      <c r="AB368" s="45">
        <f t="shared" si="49"/>
        <v>5000000006</v>
      </c>
      <c r="AC368" s="64">
        <f t="shared" si="50"/>
        <v>6</v>
      </c>
    </row>
    <row r="369" spans="3:29">
      <c r="C369" s="71">
        <f>IF(OR(F369="",H369=""),"",IF(F369=H369,1,IF(F369&lt;H369,0,IF(F369-H369&lt;10,2,IF(F369&gt;H369,3,SE)))))</f>
        <v>1</v>
      </c>
      <c r="D369" s="62" t="s">
        <v>7</v>
      </c>
      <c r="E369" s="62" t="str">
        <f t="shared" si="42"/>
        <v/>
      </c>
      <c r="F369" s="201">
        <f t="shared" si="43"/>
        <v>0</v>
      </c>
      <c r="G369" s="201"/>
      <c r="H369" s="202">
        <f t="shared" si="44"/>
        <v>0</v>
      </c>
      <c r="I369" s="202"/>
      <c r="J369" s="202">
        <f t="shared" si="45"/>
        <v>0</v>
      </c>
      <c r="K369" s="202"/>
      <c r="L369" s="202">
        <f t="shared" si="46"/>
        <v>0</v>
      </c>
      <c r="M369" s="292"/>
      <c r="O369" s="44" t="s">
        <v>308</v>
      </c>
      <c r="Q369" s="45"/>
      <c r="T369" s="46"/>
      <c r="U369" s="47">
        <v>4</v>
      </c>
      <c r="V369" s="64" t="str">
        <f>IF(OR('1ª FASE  - ELIMINATÓRIAS'!I85="",'1ª FASE  - ELIMINATÓRIAS'!I85=""),"",'1ª FASE  - ELIMINATÓRIAS'!C85)</f>
        <v/>
      </c>
      <c r="W369" s="45">
        <f>SUM(Q379,Q390,Q397,Q404,C413,C421,C429)</f>
        <v>0</v>
      </c>
      <c r="X369" s="45">
        <f>SUM(H379,H390,H397,H404,F413,F421,F429)</f>
        <v>0</v>
      </c>
      <c r="Y369" s="45">
        <f>SUM(F379,H390,F397,F404,H413,H421,H429)</f>
        <v>0</v>
      </c>
      <c r="Z369" s="45">
        <f t="shared" si="47"/>
        <v>0</v>
      </c>
      <c r="AA369" s="64">
        <f t="shared" si="48"/>
        <v>5000000004</v>
      </c>
      <c r="AB369" s="45">
        <f t="shared" si="49"/>
        <v>5000000005</v>
      </c>
      <c r="AC369" s="64">
        <f t="shared" si="50"/>
        <v>5</v>
      </c>
    </row>
    <row r="370" spans="3:29">
      <c r="C370" s="71">
        <f>IF(OR(F370="",H370=""),"",IF(F370=H370,1,IF(F370&lt;H370,0,IF(F370-H370&lt;10,2,IF(F370&gt;H370,3,SE)))))</f>
        <v>1</v>
      </c>
      <c r="D370" s="63" t="s">
        <v>8</v>
      </c>
      <c r="E370" s="63" t="str">
        <f t="shared" si="42"/>
        <v/>
      </c>
      <c r="F370" s="223">
        <f t="shared" si="43"/>
        <v>0</v>
      </c>
      <c r="G370" s="223"/>
      <c r="H370" s="279">
        <f t="shared" si="44"/>
        <v>0</v>
      </c>
      <c r="I370" s="279"/>
      <c r="J370" s="279">
        <f t="shared" si="45"/>
        <v>0</v>
      </c>
      <c r="K370" s="279"/>
      <c r="L370" s="279">
        <f t="shared" si="46"/>
        <v>0</v>
      </c>
      <c r="M370" s="295"/>
      <c r="O370" s="44" t="s">
        <v>178</v>
      </c>
      <c r="Q370" s="45"/>
      <c r="T370" s="46"/>
      <c r="U370" s="47">
        <v>5</v>
      </c>
      <c r="V370" s="64" t="str">
        <f>IF(OR('1ª FASE  - ELIMINATÓRIAS'!I69="",'1ª FASE  - ELIMINATÓRIAS'!I69=""),"",'1ª FASE  - ELIMINATÓRIAS'!C69)</f>
        <v/>
      </c>
      <c r="W370" s="45">
        <f>SUM(C382,C390,C398,C406,Q411,Q420,Q428)</f>
        <v>0</v>
      </c>
      <c r="X370" s="45">
        <f>SUM(F382,F390,F398,F406,H411,H420,H428)</f>
        <v>0</v>
      </c>
      <c r="Y370" s="45">
        <f>SUM(H382,H390,H398,H406,F411,F420,F428)</f>
        <v>0</v>
      </c>
      <c r="Z370" s="45">
        <f t="shared" si="47"/>
        <v>0</v>
      </c>
      <c r="AA370" s="64">
        <f t="shared" si="48"/>
        <v>5000000005</v>
      </c>
      <c r="AB370" s="45">
        <f t="shared" si="49"/>
        <v>5000000004</v>
      </c>
      <c r="AC370" s="64">
        <f t="shared" si="50"/>
        <v>4</v>
      </c>
    </row>
    <row r="371" spans="3:29">
      <c r="C371" s="71">
        <f>IF(OR(F371="",H371=""),"",IF(F371=H371,1,IF(F371&lt;H371,0,IF(F371-H371&lt;10,2,IF(F371&gt;H371,3,SE)))))</f>
        <v>1</v>
      </c>
      <c r="D371" s="63" t="s">
        <v>9</v>
      </c>
      <c r="E371" s="63" t="str">
        <f t="shared" si="42"/>
        <v/>
      </c>
      <c r="F371" s="223">
        <f t="shared" si="43"/>
        <v>0</v>
      </c>
      <c r="G371" s="223"/>
      <c r="H371" s="279">
        <f t="shared" si="44"/>
        <v>0</v>
      </c>
      <c r="I371" s="279"/>
      <c r="J371" s="279">
        <f t="shared" si="45"/>
        <v>0</v>
      </c>
      <c r="K371" s="279"/>
      <c r="L371" s="279">
        <f t="shared" si="46"/>
        <v>0</v>
      </c>
      <c r="M371" s="295"/>
      <c r="Q371" s="45"/>
      <c r="T371" s="46"/>
      <c r="U371" s="47">
        <v>6</v>
      </c>
      <c r="V371" s="64" t="str">
        <f>IF(OR('1ª FASE  - ELIMINATÓRIAS'!I53="",'1ª FASE  - ELIMINATÓRIAS'!I53=""),"",'1ª FASE  - ELIMINATÓRIAS'!C53)</f>
        <v/>
      </c>
      <c r="W371" s="45">
        <f>SUM(C381,C389,C397,C405,Q412,Q419,C428)</f>
        <v>0</v>
      </c>
      <c r="X371" s="45">
        <f>SUM(F381,F389,F397,F405,H412,H419,F428)</f>
        <v>0</v>
      </c>
      <c r="Y371" s="45">
        <f>SUM(H381,H389,H397,H405,F412,F419,H428)</f>
        <v>0</v>
      </c>
      <c r="Z371" s="45">
        <f t="shared" si="47"/>
        <v>0</v>
      </c>
      <c r="AA371" s="64">
        <f t="shared" si="48"/>
        <v>5000000006</v>
      </c>
      <c r="AB371" s="45">
        <f t="shared" si="49"/>
        <v>5000000003</v>
      </c>
      <c r="AC371" s="64">
        <f t="shared" si="50"/>
        <v>3</v>
      </c>
    </row>
    <row r="372" spans="3:29">
      <c r="C372" s="71">
        <f>IF(OR(F372="",H372=""),"",IF(F372=H372,1,IF(F372&lt;H372,0,IF(F372-H372&lt;10,2,IF(F372&gt;H372,3,SE)))))</f>
        <v>1</v>
      </c>
      <c r="D372" s="63" t="s">
        <v>10</v>
      </c>
      <c r="E372" s="63" t="str">
        <f t="shared" si="42"/>
        <v/>
      </c>
      <c r="F372" s="223">
        <f t="shared" si="43"/>
        <v>0</v>
      </c>
      <c r="G372" s="223"/>
      <c r="H372" s="279">
        <f t="shared" si="44"/>
        <v>0</v>
      </c>
      <c r="I372" s="279"/>
      <c r="J372" s="279">
        <f t="shared" si="45"/>
        <v>0</v>
      </c>
      <c r="K372" s="279"/>
      <c r="L372" s="279">
        <f t="shared" si="46"/>
        <v>0</v>
      </c>
      <c r="M372" s="295"/>
      <c r="Q372" s="45"/>
      <c r="T372" s="46"/>
      <c r="U372" s="47">
        <v>7</v>
      </c>
      <c r="V372" s="64" t="str">
        <f>IF(OR('1ª FASE  - ELIMINATÓRIAS'!I37="",'1ª FASE  - ELIMINATÓRIAS'!I37=""),"",'1ª FASE  - ELIMINATÓRIAS'!C37)</f>
        <v/>
      </c>
      <c r="W372" s="45">
        <f>SUM(C380,C388,C396,C404,C412,C420,Q427)</f>
        <v>0</v>
      </c>
      <c r="X372" s="45">
        <f>SUM(F380,F388,F396,F404,F412,F420,H427)</f>
        <v>0</v>
      </c>
      <c r="Y372" s="45">
        <f>SUM(H380,H388,H396,H404,H412,H420,F427)</f>
        <v>0</v>
      </c>
      <c r="Z372" s="45">
        <f t="shared" si="47"/>
        <v>0</v>
      </c>
      <c r="AA372" s="64">
        <f t="shared" si="48"/>
        <v>5000000007</v>
      </c>
      <c r="AB372" s="45">
        <f t="shared" si="49"/>
        <v>5000000002</v>
      </c>
      <c r="AC372" s="64">
        <f t="shared" si="50"/>
        <v>2</v>
      </c>
    </row>
    <row r="373" spans="3:29">
      <c r="C373" s="71">
        <f>IF(OR(F373="",H373=""),"",IF(F373=H373,1,IF(F373&lt;H373,0,IF(F373-H373&lt;10,2,IF(F373&gt;H373,3,SE)))))</f>
        <v>1</v>
      </c>
      <c r="D373" s="63" t="s">
        <v>11</v>
      </c>
      <c r="E373" s="63" t="str">
        <f t="shared" si="42"/>
        <v/>
      </c>
      <c r="F373" s="223">
        <f t="shared" si="43"/>
        <v>0</v>
      </c>
      <c r="G373" s="223"/>
      <c r="H373" s="279">
        <f t="shared" si="44"/>
        <v>0</v>
      </c>
      <c r="I373" s="279"/>
      <c r="J373" s="279">
        <f t="shared" si="45"/>
        <v>0</v>
      </c>
      <c r="K373" s="279"/>
      <c r="L373" s="279">
        <f t="shared" si="46"/>
        <v>0</v>
      </c>
      <c r="M373" s="295"/>
      <c r="Q373" s="45"/>
      <c r="R373" s="104"/>
      <c r="T373" s="46"/>
      <c r="U373" s="47">
        <v>8</v>
      </c>
      <c r="V373" s="64" t="str">
        <f>IF(OR('1ª FASE  - ELIMINATÓRIAS'!I32="",'1ª FASE  - ELIMINATÓRIAS'!I32=""),"",'1ª FASE  - ELIMINATÓRIAS'!C32)</f>
        <v/>
      </c>
      <c r="W373" s="45">
        <f>SUM(C379,C387,C395,C403,C411,C419,C427)</f>
        <v>0</v>
      </c>
      <c r="X373" s="45">
        <f>SUM(F379,F387,F395,F403,F411,F419,F427)</f>
        <v>0</v>
      </c>
      <c r="Y373" s="45">
        <f>SUM(H379,H387,H395,H403,H411,H419,H427)</f>
        <v>0</v>
      </c>
      <c r="Z373" s="45">
        <f t="shared" si="47"/>
        <v>0</v>
      </c>
      <c r="AA373" s="64">
        <f t="shared" si="48"/>
        <v>5000000008</v>
      </c>
      <c r="AB373" s="45">
        <f t="shared" si="49"/>
        <v>5000000001</v>
      </c>
      <c r="AC373" s="64">
        <f t="shared" si="50"/>
        <v>1</v>
      </c>
    </row>
    <row r="374" spans="3:29">
      <c r="C374" s="71" t="str">
        <f>IF(OR(F374="",H374=""),"",IF(F374=H374,1,IF(F374&lt;H374,0,IF(F374-H374&lt;10,2,IF(F374&gt;H374,3,SE)))))</f>
        <v/>
      </c>
      <c r="Q374" s="45"/>
      <c r="T374" s="46"/>
      <c r="U374" s="45"/>
      <c r="V374" s="64"/>
      <c r="W374" s="45"/>
      <c r="X374" s="45"/>
      <c r="Y374" s="45"/>
      <c r="Z374" s="45"/>
      <c r="AA374" s="45"/>
      <c r="AB374" s="45"/>
      <c r="AC374" s="45"/>
    </row>
    <row r="375" spans="3:29" ht="15.75" thickBot="1">
      <c r="C375" s="71" t="str">
        <f>IF(OR(F375="",H375=""),"",IF(F375=H375,1,IF(F375&lt;H375,0,IF(F375-H375&lt;10,2,IF(F375&gt;H375,3,SE)))))</f>
        <v/>
      </c>
      <c r="Q375" s="45"/>
      <c r="T375" s="46"/>
      <c r="U375" s="45"/>
      <c r="V375" s="64"/>
      <c r="W375" s="45"/>
      <c r="X375" s="45"/>
      <c r="Y375" s="45"/>
      <c r="Z375" s="45"/>
      <c r="AA375" s="45"/>
      <c r="AB375" s="45"/>
      <c r="AC375" s="45"/>
    </row>
    <row r="376" spans="3:29" ht="15" customHeight="1">
      <c r="C376" s="71" t="str">
        <f>IF(OR(F376="",H376=""),"",IF(F376=H376,1,IF(F376&lt;H376,0,IF(F376-H376&lt;10,2,IF(F376&gt;H376,3,SE)))))</f>
        <v/>
      </c>
      <c r="D376" s="227" t="s">
        <v>133</v>
      </c>
      <c r="E376" s="228"/>
      <c r="F376" s="228"/>
      <c r="G376" s="228"/>
      <c r="H376" s="228"/>
      <c r="I376" s="228"/>
      <c r="J376" s="228"/>
      <c r="K376" s="228"/>
      <c r="L376" s="228"/>
      <c r="M376" s="228"/>
      <c r="N376" s="228"/>
      <c r="O376" s="228"/>
      <c r="P376" s="229"/>
      <c r="Q376" s="45" t="str">
        <f>IF(OR(H376="",F376=""),"",IF(H376=F376,1,IF(H376&lt;F376,0,IF(H376-F376&lt;10,2,IF(H376&gt;F376,3,SE)))))</f>
        <v/>
      </c>
      <c r="T376" s="46"/>
      <c r="U376" s="45"/>
      <c r="V376" s="64"/>
      <c r="W376" s="45"/>
      <c r="X376" s="45"/>
      <c r="Y376" s="45"/>
      <c r="Z376" s="45"/>
      <c r="AA376" s="45"/>
      <c r="AB376" s="45"/>
      <c r="AC376" s="45"/>
    </row>
    <row r="377" spans="3:29" ht="15" customHeight="1" thickBot="1">
      <c r="C377" s="71" t="str">
        <f>IF(OR(F377="",H377=""),"",IF(F377=H377,1,IF(F377&lt;H377,0,IF(F377-H377&lt;10,2,IF(F377&gt;H377,3,SE)))))</f>
        <v/>
      </c>
      <c r="D377" s="230"/>
      <c r="E377" s="231"/>
      <c r="F377" s="231"/>
      <c r="G377" s="231"/>
      <c r="H377" s="231"/>
      <c r="I377" s="231"/>
      <c r="J377" s="231"/>
      <c r="K377" s="231"/>
      <c r="L377" s="231"/>
      <c r="M377" s="231"/>
      <c r="N377" s="231"/>
      <c r="O377" s="231"/>
      <c r="P377" s="232"/>
      <c r="Q377" s="45" t="str">
        <f>IF(OR(H377="",F377=""),"",IF(H377=F377,1,IF(H377&lt;F377,0,IF(H377-F377&lt;10,2,IF(H377&gt;F377,3,SE)))))</f>
        <v/>
      </c>
      <c r="T377" s="45"/>
      <c r="U377" s="47"/>
      <c r="V377" s="64"/>
      <c r="W377" s="45"/>
      <c r="X377" s="45"/>
      <c r="Y377" s="71"/>
      <c r="Z377" s="71"/>
      <c r="AA377" s="45"/>
      <c r="AB377" s="45"/>
      <c r="AC377" s="45"/>
    </row>
    <row r="378" spans="3:29">
      <c r="C378" s="71" t="str">
        <f>IF(OR(F378="",H378=""),"",IF(F378=H378,1,IF(F378&lt;H378,0,IF(F378-H378&lt;10,2,IF(F378&gt;H378,3,SE)))))</f>
        <v/>
      </c>
      <c r="Q378" s="45" t="str">
        <f>IF(OR(H378="",F378=""),"",IF(H378=F378,1,IF(H378&lt;F378,0,IF(H378-F378&lt;10,2,IF(H378&gt;F378,3,SE)))))</f>
        <v/>
      </c>
      <c r="T378" s="45"/>
      <c r="U378" s="47"/>
      <c r="V378" s="64"/>
      <c r="W378" s="45"/>
      <c r="X378" s="45"/>
      <c r="Y378" s="45"/>
      <c r="Z378" s="45"/>
      <c r="AA378" s="45"/>
      <c r="AB378" s="45"/>
      <c r="AC378" s="45"/>
    </row>
    <row r="379" spans="3:29">
      <c r="C379" s="71" t="str">
        <f>IF(OR(F379="",H379=""),"",IF(F379=H379,1,IF(F379&lt;H379,0,IF(F379-H379&lt;10,2,IF(F379&gt;H379,3,SE)))))</f>
        <v/>
      </c>
      <c r="D379" s="207" t="str">
        <f>V373</f>
        <v/>
      </c>
      <c r="E379" s="207"/>
      <c r="F379" s="98"/>
      <c r="G379" s="58" t="s">
        <v>17</v>
      </c>
      <c r="H379" s="98"/>
      <c r="I379" s="207" t="str">
        <f>V369</f>
        <v/>
      </c>
      <c r="J379" s="207"/>
      <c r="K379" s="207"/>
      <c r="L379" s="207"/>
      <c r="M379" s="207"/>
      <c r="N379" s="207"/>
      <c r="O379" s="207"/>
      <c r="P379" s="207"/>
      <c r="Q379" s="45" t="str">
        <f>IF(OR(H379="",F379=""),"",IF(H379=F379,1,IF(H379&lt;F379,0,IF(H379-F379&lt;10,2,IF(H379&gt;F379,3,SE)))))</f>
        <v/>
      </c>
      <c r="U379" s="47"/>
      <c r="V379" s="64"/>
      <c r="W379" s="45"/>
      <c r="X379" s="45"/>
      <c r="Y379" s="45"/>
      <c r="Z379" s="45"/>
      <c r="AA379" s="45"/>
      <c r="AB379" s="45"/>
      <c r="AC379" s="45"/>
    </row>
    <row r="380" spans="3:29">
      <c r="C380" s="71" t="str">
        <f>IF(OR(F380="",H380=""),"",IF(F380=H380,1,IF(F380&lt;H380,0,IF(F380-H380&lt;10,2,IF(F380&gt;H380,3,SE)))))</f>
        <v/>
      </c>
      <c r="D380" s="207" t="str">
        <f>V372</f>
        <v/>
      </c>
      <c r="E380" s="207"/>
      <c r="F380" s="98"/>
      <c r="G380" s="58" t="s">
        <v>17</v>
      </c>
      <c r="H380" s="98"/>
      <c r="I380" s="207" t="str">
        <f>V368</f>
        <v/>
      </c>
      <c r="J380" s="207"/>
      <c r="K380" s="207"/>
      <c r="L380" s="207"/>
      <c r="M380" s="207"/>
      <c r="N380" s="207"/>
      <c r="O380" s="207"/>
      <c r="P380" s="207"/>
      <c r="Q380" s="45" t="str">
        <f>IF(OR(H380="",F380=""),"",IF(H380=F380,1,IF(H380&lt;F380,0,IF(H380-F380&lt;10,2,IF(H380&gt;F380,3,SE)))))</f>
        <v/>
      </c>
      <c r="U380" s="47"/>
      <c r="V380" s="64"/>
      <c r="W380" s="45"/>
      <c r="X380" s="45"/>
      <c r="Y380" s="45"/>
      <c r="Z380" s="45"/>
      <c r="AA380" s="45"/>
      <c r="AB380" s="45"/>
      <c r="AC380" s="45"/>
    </row>
    <row r="381" spans="3:29">
      <c r="C381" s="71" t="str">
        <f>IF(OR(F381="",H381=""),"",IF(F381=H381,1,IF(F381&lt;H381,0,IF(F381-H381&lt;10,2,IF(F381&gt;H381,3,SE)))))</f>
        <v/>
      </c>
      <c r="D381" s="207" t="str">
        <f>V371</f>
        <v/>
      </c>
      <c r="E381" s="207"/>
      <c r="F381" s="98"/>
      <c r="G381" s="58" t="s">
        <v>17</v>
      </c>
      <c r="H381" s="98"/>
      <c r="I381" s="207" t="str">
        <f>V367</f>
        <v/>
      </c>
      <c r="J381" s="207"/>
      <c r="K381" s="207"/>
      <c r="L381" s="207"/>
      <c r="M381" s="207"/>
      <c r="N381" s="207"/>
      <c r="O381" s="207"/>
      <c r="P381" s="207"/>
      <c r="Q381" s="45" t="str">
        <f>IF(OR(H381="",F381=""),"",IF(H381=F381,1,IF(H381&lt;F381,0,IF(H381-F381&lt;10,2,IF(H381&gt;F381,3,SE)))))</f>
        <v/>
      </c>
      <c r="U381" s="47"/>
      <c r="V381" s="64"/>
      <c r="W381" s="45"/>
      <c r="X381" s="45"/>
      <c r="Y381" s="45"/>
      <c r="Z381" s="45"/>
      <c r="AA381" s="45"/>
      <c r="AB381" s="45"/>
      <c r="AC381" s="45"/>
    </row>
    <row r="382" spans="3:29">
      <c r="C382" s="71" t="str">
        <f>IF(OR(F382="",H382=""),"",IF(F382=H382,1,IF(F382&lt;H382,0,IF(F382-H382&lt;10,2,IF(F382&gt;H382,3,SE)))))</f>
        <v/>
      </c>
      <c r="D382" s="207" t="str">
        <f>V370</f>
        <v/>
      </c>
      <c r="E382" s="207"/>
      <c r="F382" s="98"/>
      <c r="G382" s="58" t="s">
        <v>17</v>
      </c>
      <c r="H382" s="98"/>
      <c r="I382" s="207" t="str">
        <f>V366</f>
        <v/>
      </c>
      <c r="J382" s="207"/>
      <c r="K382" s="207"/>
      <c r="L382" s="207"/>
      <c r="M382" s="207"/>
      <c r="N382" s="207"/>
      <c r="O382" s="207"/>
      <c r="P382" s="207"/>
      <c r="Q382" s="45" t="str">
        <f>IF(OR(H382="",F382=""),"",IF(H382=F382,1,IF(H382&lt;F382,0,IF(H382-F382&lt;10,2,IF(H382&gt;F382,3,SE)))))</f>
        <v/>
      </c>
      <c r="U382" s="47"/>
      <c r="V382" s="64"/>
      <c r="W382" s="45"/>
      <c r="X382" s="45"/>
      <c r="Y382" s="45"/>
      <c r="Z382" s="45"/>
      <c r="AA382" s="45"/>
      <c r="AB382" s="45"/>
      <c r="AC382" s="45"/>
    </row>
    <row r="383" spans="3:29" ht="15.75" thickBot="1">
      <c r="C383" s="71" t="str">
        <f>IF(OR(F383="",H383=""),"",IF(F383=H383,1,IF(F383&lt;H383,0,IF(F383-H383&lt;10,2,IF(F383&gt;H383,3,SE)))))</f>
        <v/>
      </c>
      <c r="Q383" s="45" t="str">
        <f>IF(OR(H383="",F383=""),"",IF(H383=F383,1,IF(H383&lt;F383,0,IF(H383-F383&lt;10,2,IF(H383&gt;F383,3,SE)))))</f>
        <v/>
      </c>
      <c r="U383" s="47"/>
      <c r="V383" s="64"/>
      <c r="W383" s="45"/>
      <c r="X383" s="45"/>
      <c r="Y383" s="45"/>
      <c r="Z383" s="45"/>
      <c r="AA383" s="45"/>
      <c r="AB383" s="45"/>
      <c r="AC383" s="45"/>
    </row>
    <row r="384" spans="3:29" ht="15" customHeight="1">
      <c r="C384" s="71" t="str">
        <f>IF(OR(F384="",H384=""),"",IF(F384=H384,1,IF(F384&lt;H384,0,IF(F384-H384&lt;10,2,IF(F384&gt;H384,3,SE)))))</f>
        <v/>
      </c>
      <c r="D384" s="217" t="s">
        <v>135</v>
      </c>
      <c r="E384" s="218"/>
      <c r="F384" s="218"/>
      <c r="G384" s="218"/>
      <c r="H384" s="218"/>
      <c r="I384" s="218"/>
      <c r="J384" s="218"/>
      <c r="K384" s="218"/>
      <c r="L384" s="218"/>
      <c r="M384" s="218"/>
      <c r="N384" s="218"/>
      <c r="O384" s="218"/>
      <c r="P384" s="219"/>
      <c r="Q384" s="45" t="str">
        <f>IF(OR(H384="",F384=""),"",IF(H384=F384,1,IF(H384&lt;F384,0,IF(H384-F384&lt;10,2,IF(H384&gt;F384,3,SE)))))</f>
        <v/>
      </c>
      <c r="U384" s="47"/>
      <c r="V384" s="64"/>
      <c r="W384" s="45"/>
      <c r="X384" s="45"/>
      <c r="Y384" s="45"/>
      <c r="Z384" s="45"/>
      <c r="AA384" s="45"/>
      <c r="AB384" s="45"/>
      <c r="AC384" s="45"/>
    </row>
    <row r="385" spans="3:29" ht="15" customHeight="1" thickBot="1">
      <c r="C385" s="71" t="str">
        <f>IF(OR(F385="",H385=""),"",IF(F385=H385,1,IF(F385&lt;H385,0,IF(F385-H385&lt;10,2,IF(F385&gt;H385,3,SE)))))</f>
        <v/>
      </c>
      <c r="D385" s="220"/>
      <c r="E385" s="221"/>
      <c r="F385" s="221"/>
      <c r="G385" s="221"/>
      <c r="H385" s="221"/>
      <c r="I385" s="221"/>
      <c r="J385" s="221"/>
      <c r="K385" s="221"/>
      <c r="L385" s="221"/>
      <c r="M385" s="221"/>
      <c r="N385" s="221"/>
      <c r="O385" s="221"/>
      <c r="P385" s="222"/>
      <c r="Q385" s="45" t="str">
        <f>IF(OR(H385="",F385=""),"",IF(H385=F385,1,IF(H385&lt;F385,0,IF(H385-F385&lt;10,2,IF(H385&gt;F385,3,SE)))))</f>
        <v/>
      </c>
      <c r="U385" s="45"/>
      <c r="V385" s="45"/>
      <c r="W385" s="45"/>
      <c r="X385" s="45"/>
      <c r="Y385" s="45"/>
      <c r="Z385" s="45"/>
      <c r="AA385" s="45"/>
      <c r="AB385" s="45"/>
      <c r="AC385" s="45"/>
    </row>
    <row r="386" spans="3:29">
      <c r="C386" s="71" t="str">
        <f>IF(OR(F386="",H386=""),"",IF(F386=H386,1,IF(F386&lt;H386,0,IF(F386-H386&lt;10,2,IF(F386&gt;H386,3,SE)))))</f>
        <v/>
      </c>
      <c r="Q386" s="45" t="str">
        <f>IF(OR(H386="",F386=""),"",IF(H386=F386,1,IF(H386&lt;F386,0,IF(H386-F386&lt;10,2,IF(H386&gt;F386,3,SE)))))</f>
        <v/>
      </c>
      <c r="U386" s="45"/>
      <c r="V386" s="45"/>
      <c r="W386" s="45"/>
      <c r="X386" s="45"/>
      <c r="Y386" s="71"/>
      <c r="Z386" s="71"/>
      <c r="AA386" s="45"/>
      <c r="AB386" s="45"/>
      <c r="AC386" s="45"/>
    </row>
    <row r="387" spans="3:29">
      <c r="C387" s="71" t="str">
        <f>IF(OR(F387="",H387=""),"",IF(F387=H387,1,IF(F387&lt;H387,0,IF(F387-H387&lt;10,2,IF(F387&gt;H387,3,SE)))))</f>
        <v/>
      </c>
      <c r="D387" s="207" t="str">
        <f>V373</f>
        <v/>
      </c>
      <c r="E387" s="207"/>
      <c r="F387" s="98"/>
      <c r="G387" s="58" t="s">
        <v>17</v>
      </c>
      <c r="H387" s="98"/>
      <c r="I387" s="207" t="str">
        <f>V366</f>
        <v/>
      </c>
      <c r="J387" s="207"/>
      <c r="K387" s="207"/>
      <c r="L387" s="207"/>
      <c r="M387" s="207"/>
      <c r="N387" s="207"/>
      <c r="O387" s="207"/>
      <c r="P387" s="207"/>
      <c r="Q387" s="45" t="str">
        <f>IF(OR(H387="",F387=""),"",IF(H387=F387,1,IF(H387&lt;F387,0,IF(H387-F387&lt;10,2,IF(H387&gt;F387,3,SE)))))</f>
        <v/>
      </c>
      <c r="U387" s="45"/>
      <c r="V387" s="45"/>
      <c r="W387" s="45"/>
      <c r="X387" s="45"/>
      <c r="Y387" s="45"/>
      <c r="Z387" s="45"/>
      <c r="AA387" s="45"/>
      <c r="AB387" s="45"/>
      <c r="AC387" s="45"/>
    </row>
    <row r="388" spans="3:29">
      <c r="C388" s="71" t="str">
        <f>IF(OR(F388="",H388=""),"",IF(F388=H388,1,IF(F388&lt;H388,0,IF(F388-H388&lt;10,2,IF(F388&gt;H388,3,SE)))))</f>
        <v/>
      </c>
      <c r="D388" s="207" t="str">
        <f>V372</f>
        <v/>
      </c>
      <c r="E388" s="207"/>
      <c r="F388" s="98"/>
      <c r="G388" s="58" t="s">
        <v>17</v>
      </c>
      <c r="H388" s="98"/>
      <c r="I388" s="207" t="str">
        <f>V367</f>
        <v/>
      </c>
      <c r="J388" s="207"/>
      <c r="K388" s="207"/>
      <c r="L388" s="207"/>
      <c r="M388" s="207"/>
      <c r="N388" s="207"/>
      <c r="O388" s="207"/>
      <c r="P388" s="207"/>
      <c r="Q388" s="45" t="str">
        <f>IF(OR(H388="",F388=""),"",IF(H388=F388,1,IF(H388&lt;F388,0,IF(H388-F388&lt;10,2,IF(H388&gt;F388,3,SE)))))</f>
        <v/>
      </c>
      <c r="U388" s="45"/>
      <c r="V388" s="45"/>
      <c r="W388" s="45"/>
      <c r="X388" s="45"/>
      <c r="Y388" s="45"/>
      <c r="Z388" s="45"/>
      <c r="AA388" s="45"/>
      <c r="AB388" s="45"/>
      <c r="AC388" s="45"/>
    </row>
    <row r="389" spans="3:29">
      <c r="C389" s="71" t="str">
        <f>IF(OR(F389="",H389=""),"",IF(F389=H389,1,IF(F389&lt;H389,0,IF(F389-H389&lt;10,2,IF(F389&gt;H389,3,SE)))))</f>
        <v/>
      </c>
      <c r="D389" s="207" t="str">
        <f>V371</f>
        <v/>
      </c>
      <c r="E389" s="207"/>
      <c r="F389" s="98"/>
      <c r="G389" s="58" t="s">
        <v>17</v>
      </c>
      <c r="H389" s="98"/>
      <c r="I389" s="207" t="str">
        <f>V368</f>
        <v/>
      </c>
      <c r="J389" s="207"/>
      <c r="K389" s="207"/>
      <c r="L389" s="207"/>
      <c r="M389" s="207"/>
      <c r="N389" s="207"/>
      <c r="O389" s="207"/>
      <c r="P389" s="207"/>
      <c r="Q389" s="45" t="str">
        <f>IF(OR(H389="",F389=""),"",IF(H389=F389,1,IF(H389&lt;F389,0,IF(H389-F389&lt;10,2,IF(H389&gt;F389,3,SE)))))</f>
        <v/>
      </c>
      <c r="U389" s="45"/>
      <c r="V389" s="45"/>
      <c r="W389" s="45"/>
      <c r="X389" s="45"/>
      <c r="Y389" s="45"/>
      <c r="Z389" s="45"/>
      <c r="AA389" s="45"/>
      <c r="AB389" s="45"/>
      <c r="AC389" s="45"/>
    </row>
    <row r="390" spans="3:29">
      <c r="C390" s="71" t="str">
        <f>IF(OR(F390="",H390=""),"",IF(F390=H390,1,IF(F390&lt;H390,0,IF(F390-H390&lt;10,2,IF(F390&gt;H390,3,SE)))))</f>
        <v/>
      </c>
      <c r="D390" s="207" t="str">
        <f>V370</f>
        <v/>
      </c>
      <c r="E390" s="207"/>
      <c r="F390" s="98"/>
      <c r="G390" s="58" t="s">
        <v>17</v>
      </c>
      <c r="H390" s="98"/>
      <c r="I390" s="207" t="str">
        <f>V369</f>
        <v/>
      </c>
      <c r="J390" s="207"/>
      <c r="K390" s="207"/>
      <c r="L390" s="207"/>
      <c r="M390" s="207"/>
      <c r="N390" s="207"/>
      <c r="O390" s="207"/>
      <c r="P390" s="207"/>
      <c r="Q390" s="45" t="str">
        <f>IF(OR(H390="",F390=""),"",IF(H390=F390,1,IF(H390&lt;F390,0,IF(H390-F390&lt;10,2,IF(H390&gt;F390,3,SE)))))</f>
        <v/>
      </c>
      <c r="U390" s="45"/>
      <c r="V390" s="45"/>
      <c r="W390" s="45"/>
      <c r="X390" s="45"/>
      <c r="Y390" s="45"/>
      <c r="Z390" s="45"/>
      <c r="AA390" s="45"/>
      <c r="AB390" s="45"/>
      <c r="AC390" s="45"/>
    </row>
    <row r="391" spans="3:29" ht="15.75" thickBot="1">
      <c r="C391" s="71" t="str">
        <f>IF(OR(F391="",H391=""),"",IF(F391=H391,1,IF(F391&lt;H391,0,IF(F391-H391&lt;10,2,IF(F391&gt;H391,3,SE)))))</f>
        <v/>
      </c>
      <c r="Q391" s="45" t="str">
        <f>IF(OR(H391="",F391=""),"",IF(H391=F391,1,IF(H391&lt;F391,0,IF(H391-F391&lt;10,2,IF(H391&gt;F391,3,SE)))))</f>
        <v/>
      </c>
      <c r="U391" s="45"/>
      <c r="V391" s="45"/>
      <c r="W391" s="45"/>
      <c r="X391" s="45"/>
      <c r="Y391" s="45"/>
      <c r="Z391" s="45"/>
      <c r="AA391" s="45"/>
      <c r="AB391" s="45"/>
      <c r="AC391" s="45"/>
    </row>
    <row r="392" spans="3:29" ht="15" customHeight="1">
      <c r="C392" s="71" t="str">
        <f>IF(OR(F392="",H392=""),"",IF(F392=H392,1,IF(F392&lt;H392,0,IF(F392-H392&lt;10,2,IF(F392&gt;H392,3,SE)))))</f>
        <v/>
      </c>
      <c r="D392" s="217" t="s">
        <v>134</v>
      </c>
      <c r="E392" s="218"/>
      <c r="F392" s="218"/>
      <c r="G392" s="218"/>
      <c r="H392" s="218"/>
      <c r="I392" s="218"/>
      <c r="J392" s="218"/>
      <c r="K392" s="218"/>
      <c r="L392" s="218"/>
      <c r="M392" s="218"/>
      <c r="N392" s="218"/>
      <c r="O392" s="218"/>
      <c r="P392" s="219"/>
      <c r="Q392" s="45" t="str">
        <f>IF(OR(H392="",F392=""),"",IF(H392=F392,1,IF(H392&lt;F392,0,IF(H392-F392&lt;10,2,IF(H392&gt;F392,3,SE)))))</f>
        <v/>
      </c>
      <c r="U392" s="45"/>
      <c r="V392" s="45"/>
      <c r="W392" s="45"/>
      <c r="X392" s="45"/>
      <c r="Y392" s="71"/>
      <c r="Z392" s="71"/>
      <c r="AA392" s="45"/>
      <c r="AB392" s="45"/>
      <c r="AC392" s="45"/>
    </row>
    <row r="393" spans="3:29" ht="15" customHeight="1" thickBot="1">
      <c r="C393" s="71" t="str">
        <f>IF(OR(F393="",H393=""),"",IF(F393=H393,1,IF(F393&lt;H393,0,IF(F393-H393&lt;10,2,IF(F393&gt;H393,3,SE)))))</f>
        <v/>
      </c>
      <c r="D393" s="220"/>
      <c r="E393" s="221"/>
      <c r="F393" s="221"/>
      <c r="G393" s="221"/>
      <c r="H393" s="221"/>
      <c r="I393" s="221"/>
      <c r="J393" s="221"/>
      <c r="K393" s="221"/>
      <c r="L393" s="221"/>
      <c r="M393" s="221"/>
      <c r="N393" s="221"/>
      <c r="O393" s="221"/>
      <c r="P393" s="222"/>
      <c r="Q393" s="45" t="str">
        <f>IF(OR(H393="",F393=""),"",IF(H393=F393,1,IF(H393&lt;F393,0,IF(H393-F393&lt;10,2,IF(H393&gt;F393,3,SE)))))</f>
        <v/>
      </c>
      <c r="U393" s="45"/>
      <c r="V393" s="45"/>
      <c r="W393" s="45"/>
      <c r="X393" s="45"/>
      <c r="Y393" s="71"/>
      <c r="Z393" s="71"/>
      <c r="AA393" s="45"/>
      <c r="AB393" s="45"/>
      <c r="AC393" s="45"/>
    </row>
    <row r="394" spans="3:29">
      <c r="C394" s="71" t="str">
        <f>IF(OR(F394="",H394=""),"",IF(F394=H394,1,IF(F394&lt;H394,0,IF(F394-H394&lt;10,2,IF(F394&gt;H394,3,SE)))))</f>
        <v/>
      </c>
      <c r="Q394" s="45" t="str">
        <f>IF(OR(H394="",F394=""),"",IF(H394=F394,1,IF(H394&lt;F394,0,IF(H394-F394&lt;10,2,IF(H394&gt;F394,3,SE)))))</f>
        <v/>
      </c>
      <c r="U394" s="45"/>
      <c r="V394" s="45"/>
      <c r="W394" s="45"/>
      <c r="X394" s="45"/>
      <c r="Y394" s="45"/>
      <c r="Z394" s="45"/>
      <c r="AA394" s="45"/>
      <c r="AB394" s="45"/>
      <c r="AC394" s="45"/>
    </row>
    <row r="395" spans="3:29">
      <c r="C395" s="71" t="str">
        <f>IF(OR(F395="",H395=""),"",IF(F395=H395,1,IF(F395&lt;H395,0,IF(F395-H395&lt;10,2,IF(F395&gt;H395,3,SE)))))</f>
        <v/>
      </c>
      <c r="D395" s="207" t="str">
        <f>V373</f>
        <v/>
      </c>
      <c r="E395" s="207"/>
      <c r="F395" s="98"/>
      <c r="G395" s="65" t="s">
        <v>17</v>
      </c>
      <c r="H395" s="98"/>
      <c r="I395" s="207" t="str">
        <f>V367</f>
        <v/>
      </c>
      <c r="J395" s="207"/>
      <c r="K395" s="207"/>
      <c r="L395" s="207"/>
      <c r="M395" s="207"/>
      <c r="N395" s="207"/>
      <c r="O395" s="207"/>
      <c r="P395" s="207"/>
      <c r="Q395" s="45" t="str">
        <f>IF(OR(H395="",F395=""),"",IF(H395=F395,1,IF(H395&lt;F395,0,IF(H395-F395&lt;10,2,IF(H395&gt;F395,3,SE)))))</f>
        <v/>
      </c>
      <c r="U395" s="45"/>
      <c r="V395" s="45"/>
      <c r="W395" s="45"/>
      <c r="X395" s="45"/>
      <c r="Y395" s="45"/>
      <c r="Z395" s="45"/>
      <c r="AA395" s="45"/>
      <c r="AB395" s="45"/>
      <c r="AC395" s="45"/>
    </row>
    <row r="396" spans="3:29">
      <c r="C396" s="71" t="str">
        <f>IF(OR(F396="",H396=""),"",IF(F396=H396,1,IF(F396&lt;H396,0,IF(F396-H396&lt;10,2,IF(F396&gt;H396,3,SE)))))</f>
        <v/>
      </c>
      <c r="D396" s="207" t="str">
        <f>V372</f>
        <v/>
      </c>
      <c r="E396" s="207"/>
      <c r="F396" s="98"/>
      <c r="G396" s="65" t="s">
        <v>17</v>
      </c>
      <c r="H396" s="98"/>
      <c r="I396" s="207" t="str">
        <f>V366</f>
        <v/>
      </c>
      <c r="J396" s="207"/>
      <c r="K396" s="207"/>
      <c r="L396" s="207"/>
      <c r="M396" s="207"/>
      <c r="N396" s="207"/>
      <c r="O396" s="207"/>
      <c r="P396" s="207"/>
      <c r="Q396" s="45" t="str">
        <f>IF(OR(H396="",F396=""),"",IF(H396=F396,1,IF(H396&lt;F396,0,IF(H396-F396&lt;10,2,IF(H396&gt;F396,3,SE)))))</f>
        <v/>
      </c>
      <c r="U396" s="45"/>
      <c r="V396" s="45"/>
      <c r="W396" s="45"/>
      <c r="X396" s="45"/>
      <c r="Y396" s="45"/>
      <c r="Z396" s="45"/>
      <c r="AA396" s="45"/>
      <c r="AB396" s="45"/>
      <c r="AC396" s="45"/>
    </row>
    <row r="397" spans="3:29">
      <c r="C397" s="71" t="str">
        <f>IF(OR(F397="",H397=""),"",IF(F397=H397,1,IF(F397&lt;H397,0,IF(F397-H397&lt;10,2,IF(F397&gt;H397,3,SE)))))</f>
        <v/>
      </c>
      <c r="D397" s="207" t="str">
        <f>V371</f>
        <v/>
      </c>
      <c r="E397" s="207"/>
      <c r="F397" s="98"/>
      <c r="G397" s="65" t="s">
        <v>17</v>
      </c>
      <c r="H397" s="98"/>
      <c r="I397" s="207" t="str">
        <f>V369</f>
        <v/>
      </c>
      <c r="J397" s="207"/>
      <c r="K397" s="207"/>
      <c r="L397" s="207"/>
      <c r="M397" s="207"/>
      <c r="N397" s="207"/>
      <c r="O397" s="207"/>
      <c r="P397" s="207"/>
      <c r="Q397" s="45" t="str">
        <f>IF(OR(H397="",F397=""),"",IF(H397=F397,1,IF(H397&lt;F397,0,IF(H397-F397&lt;10,2,IF(H397&gt;F397,3,SE)))))</f>
        <v/>
      </c>
      <c r="U397" s="45"/>
      <c r="V397" s="45"/>
      <c r="W397" s="45"/>
      <c r="X397" s="45"/>
      <c r="Y397" s="45"/>
      <c r="Z397" s="45"/>
      <c r="AA397" s="45"/>
      <c r="AB397" s="45"/>
      <c r="AC397" s="45"/>
    </row>
    <row r="398" spans="3:29">
      <c r="C398" s="71" t="str">
        <f>IF(OR(F398="",H398=""),"",IF(F398=H398,1,IF(F398&lt;H398,0,IF(F398-H398&lt;10,2,IF(F398&gt;H398,3,SE)))))</f>
        <v/>
      </c>
      <c r="D398" s="207" t="str">
        <f>V370</f>
        <v/>
      </c>
      <c r="E398" s="207"/>
      <c r="F398" s="98"/>
      <c r="G398" s="65" t="s">
        <v>17</v>
      </c>
      <c r="H398" s="98"/>
      <c r="I398" s="207" t="str">
        <f>V368</f>
        <v/>
      </c>
      <c r="J398" s="207"/>
      <c r="K398" s="207"/>
      <c r="L398" s="207"/>
      <c r="M398" s="207"/>
      <c r="N398" s="207"/>
      <c r="O398" s="207"/>
      <c r="P398" s="207"/>
      <c r="Q398" s="45" t="str">
        <f>IF(OR(H398="",F398=""),"",IF(H398=F398,1,IF(H398&lt;F398,0,IF(H398-F398&lt;10,2,IF(H398&gt;F398,3,SE)))))</f>
        <v/>
      </c>
      <c r="U398" s="45"/>
      <c r="V398" s="45"/>
      <c r="W398" s="45"/>
      <c r="X398" s="45"/>
      <c r="Y398" s="45"/>
      <c r="Z398" s="45"/>
      <c r="AA398" s="45"/>
      <c r="AB398" s="45"/>
      <c r="AC398" s="45"/>
    </row>
    <row r="399" spans="3:29" ht="15.75" thickBot="1">
      <c r="C399" s="71" t="str">
        <f>IF(OR(F399="",H399=""),"",IF(F399=H399,1,IF(F399&lt;H399,0,IF(F399-H399&lt;10,2,IF(F399&gt;H399,3,SE)))))</f>
        <v/>
      </c>
      <c r="Q399" s="45" t="str">
        <f>IF(OR(H399="",F399=""),"",IF(H399=F399,1,IF(H399&lt;F399,0,IF(H399-F399&lt;10,2,IF(H399&gt;F399,3,SE)))))</f>
        <v/>
      </c>
      <c r="U399" s="45"/>
      <c r="V399" s="45"/>
      <c r="W399" s="45"/>
      <c r="X399" s="45"/>
      <c r="Y399" s="45"/>
      <c r="Z399" s="45"/>
      <c r="AA399" s="45"/>
      <c r="AB399" s="45"/>
      <c r="AC399" s="45"/>
    </row>
    <row r="400" spans="3:29" ht="15" customHeight="1">
      <c r="C400" s="71" t="str">
        <f>IF(OR(F400="",H400=""),"",IF(F400=H400,1,IF(F400&lt;H400,0,IF(F400-H400&lt;10,2,IF(F400&gt;H400,3,SE)))))</f>
        <v/>
      </c>
      <c r="D400" s="217" t="s">
        <v>136</v>
      </c>
      <c r="E400" s="218"/>
      <c r="F400" s="218"/>
      <c r="G400" s="218"/>
      <c r="H400" s="218"/>
      <c r="I400" s="218"/>
      <c r="J400" s="218"/>
      <c r="K400" s="218"/>
      <c r="L400" s="218"/>
      <c r="M400" s="218"/>
      <c r="N400" s="218"/>
      <c r="O400" s="218"/>
      <c r="P400" s="219"/>
      <c r="Q400" s="45" t="str">
        <f>IF(OR(H400="",F400=""),"",IF(H400=F400,1,IF(H400&lt;F400,0,IF(H400-F400&lt;10,2,IF(H400&gt;F400,3,SE)))))</f>
        <v/>
      </c>
      <c r="U400" s="45"/>
      <c r="V400" s="45"/>
      <c r="W400" s="45"/>
      <c r="X400" s="45"/>
      <c r="Y400" s="45"/>
      <c r="Z400" s="45"/>
      <c r="AA400" s="45"/>
      <c r="AB400" s="45"/>
      <c r="AC400" s="45"/>
    </row>
    <row r="401" spans="3:29" ht="15" customHeight="1" thickBot="1">
      <c r="C401" s="71" t="str">
        <f>IF(OR(F401="",H401=""),"",IF(F401=H401,1,IF(F401&lt;H401,0,IF(F401-H401&lt;10,2,IF(F401&gt;H401,3,SE)))))</f>
        <v/>
      </c>
      <c r="D401" s="220"/>
      <c r="E401" s="221"/>
      <c r="F401" s="221"/>
      <c r="G401" s="221"/>
      <c r="H401" s="221"/>
      <c r="I401" s="221"/>
      <c r="J401" s="221"/>
      <c r="K401" s="221"/>
      <c r="L401" s="221"/>
      <c r="M401" s="221"/>
      <c r="N401" s="221"/>
      <c r="O401" s="221"/>
      <c r="P401" s="222"/>
      <c r="Q401" s="45" t="str">
        <f>IF(OR(H401="",F401=""),"",IF(H401=F401,1,IF(H401&lt;F401,0,IF(H401-F401&lt;10,2,IF(H401&gt;F401,3,SE)))))</f>
        <v/>
      </c>
      <c r="U401" s="45"/>
      <c r="V401" s="45"/>
      <c r="W401" s="45"/>
      <c r="X401" s="45"/>
      <c r="Y401" s="71"/>
      <c r="Z401" s="71"/>
      <c r="AA401" s="45"/>
      <c r="AB401" s="45"/>
      <c r="AC401" s="45"/>
    </row>
    <row r="402" spans="3:29">
      <c r="C402" s="71" t="str">
        <f>IF(OR(F402="",H402=""),"",IF(F402=H402,1,IF(F402&lt;H402,0,IF(F402-H402&lt;10,2,IF(F402&gt;H402,3,SE)))))</f>
        <v/>
      </c>
      <c r="Q402" s="45" t="str">
        <f>IF(OR(H402="",F402=""),"",IF(H402=F402,1,IF(H402&lt;F402,0,IF(H402-F402&lt;10,2,IF(H402&gt;F402,3,SE)))))</f>
        <v/>
      </c>
      <c r="U402" s="45"/>
      <c r="V402" s="45"/>
      <c r="W402" s="45"/>
      <c r="X402" s="45"/>
      <c r="Y402" s="45"/>
      <c r="Z402" s="45"/>
      <c r="AA402" s="45"/>
      <c r="AB402" s="45"/>
      <c r="AC402" s="45"/>
    </row>
    <row r="403" spans="3:29">
      <c r="C403" s="71" t="str">
        <f>IF(OR(F403="",H403=""),"",IF(F403=H403,1,IF(F403&lt;H403,0,IF(F403-H403&lt;10,2,IF(F403&gt;H403,3,SE)))))</f>
        <v/>
      </c>
      <c r="D403" s="207" t="str">
        <f>V373</f>
        <v/>
      </c>
      <c r="E403" s="207"/>
      <c r="F403" s="98"/>
      <c r="G403" s="58" t="s">
        <v>17</v>
      </c>
      <c r="H403" s="98"/>
      <c r="I403" s="207" t="str">
        <f>V368</f>
        <v/>
      </c>
      <c r="J403" s="207"/>
      <c r="K403" s="207"/>
      <c r="L403" s="207"/>
      <c r="M403" s="207"/>
      <c r="N403" s="207"/>
      <c r="O403" s="207"/>
      <c r="P403" s="207"/>
      <c r="Q403" s="45" t="str">
        <f>IF(OR(H403="",F403=""),"",IF(H403=F403,1,IF(H403&lt;F403,0,IF(H403-F403&lt;10,2,IF(H403&gt;F403,3,SE)))))</f>
        <v/>
      </c>
      <c r="U403" s="45"/>
      <c r="V403" s="45"/>
      <c r="W403" s="45"/>
      <c r="X403" s="45"/>
      <c r="Y403" s="45"/>
      <c r="Z403" s="45"/>
      <c r="AA403" s="45"/>
      <c r="AB403" s="45"/>
      <c r="AC403" s="45"/>
    </row>
    <row r="404" spans="3:29">
      <c r="C404" s="71" t="str">
        <f>IF(OR(F404="",H404=""),"",IF(F404=H404,1,IF(F404&lt;H404,0,IF(F404-H404&lt;10,2,IF(F404&gt;H404,3,SE)))))</f>
        <v/>
      </c>
      <c r="D404" s="207" t="str">
        <f>V372</f>
        <v/>
      </c>
      <c r="E404" s="207"/>
      <c r="F404" s="98"/>
      <c r="G404" s="58" t="s">
        <v>17</v>
      </c>
      <c r="H404" s="98"/>
      <c r="I404" s="207" t="str">
        <f>V369</f>
        <v/>
      </c>
      <c r="J404" s="207"/>
      <c r="K404" s="207"/>
      <c r="L404" s="207"/>
      <c r="M404" s="207"/>
      <c r="N404" s="207"/>
      <c r="O404" s="207"/>
      <c r="P404" s="207"/>
      <c r="Q404" s="45" t="str">
        <f>IF(OR(H404="",F404=""),"",IF(H404=F404,1,IF(H404&lt;F404,0,IF(H404-F404&lt;10,2,IF(H404&gt;F404,3,SE)))))</f>
        <v/>
      </c>
      <c r="U404" s="45"/>
      <c r="V404" s="45"/>
      <c r="W404" s="45"/>
      <c r="X404" s="45"/>
      <c r="Y404" s="45"/>
      <c r="Z404" s="45"/>
      <c r="AA404" s="45"/>
      <c r="AB404" s="45"/>
      <c r="AC404" s="45"/>
    </row>
    <row r="405" spans="3:29">
      <c r="C405" s="71" t="str">
        <f>IF(OR(F405="",H405=""),"",IF(F405=H405,1,IF(F405&lt;H405,0,IF(F405-H405&lt;10,2,IF(F405&gt;H405,3,SE)))))</f>
        <v/>
      </c>
      <c r="D405" s="207" t="str">
        <f>V371</f>
        <v/>
      </c>
      <c r="E405" s="207"/>
      <c r="F405" s="98"/>
      <c r="G405" s="58" t="s">
        <v>17</v>
      </c>
      <c r="H405" s="98"/>
      <c r="I405" s="207" t="str">
        <f>V366</f>
        <v/>
      </c>
      <c r="J405" s="207"/>
      <c r="K405" s="207"/>
      <c r="L405" s="207"/>
      <c r="M405" s="207"/>
      <c r="N405" s="207"/>
      <c r="O405" s="207"/>
      <c r="P405" s="207"/>
      <c r="Q405" s="45" t="str">
        <f>IF(OR(H405="",F405=""),"",IF(H405=F405,1,IF(H405&lt;F405,0,IF(H405-F405&lt;10,2,IF(H405&gt;F405,3,SE)))))</f>
        <v/>
      </c>
      <c r="U405" s="45"/>
      <c r="V405" s="45"/>
      <c r="W405" s="45"/>
      <c r="X405" s="45"/>
      <c r="Y405" s="45"/>
      <c r="Z405" s="45"/>
      <c r="AA405" s="45"/>
      <c r="AB405" s="45"/>
      <c r="AC405" s="45"/>
    </row>
    <row r="406" spans="3:29">
      <c r="C406" s="71" t="str">
        <f>IF(OR(F406="",H406=""),"",IF(F406=H406,1,IF(F406&lt;H406,0,IF(F406-H406&lt;10,2,IF(F406&gt;H406,3,SE)))))</f>
        <v/>
      </c>
      <c r="D406" s="207" t="str">
        <f>V370</f>
        <v/>
      </c>
      <c r="E406" s="207"/>
      <c r="F406" s="98"/>
      <c r="G406" s="58" t="s">
        <v>17</v>
      </c>
      <c r="H406" s="98"/>
      <c r="I406" s="207" t="str">
        <f>V367</f>
        <v/>
      </c>
      <c r="J406" s="207"/>
      <c r="K406" s="207"/>
      <c r="L406" s="207"/>
      <c r="M406" s="207"/>
      <c r="N406" s="207"/>
      <c r="O406" s="207"/>
      <c r="P406" s="207"/>
      <c r="Q406" s="45" t="str">
        <f>IF(OR(H406="",F406=""),"",IF(H406=F406,1,IF(H406&lt;F406,0,IF(H406-F406&lt;10,2,IF(H406&gt;F406,3,SE)))))</f>
        <v/>
      </c>
      <c r="U406" s="45"/>
      <c r="V406" s="45"/>
      <c r="W406" s="45"/>
      <c r="X406" s="45"/>
      <c r="Y406" s="45"/>
      <c r="Z406" s="45"/>
      <c r="AA406" s="45"/>
      <c r="AB406" s="45"/>
      <c r="AC406" s="45"/>
    </row>
    <row r="407" spans="3:29" ht="15.75" thickBot="1">
      <c r="C407" s="71" t="str">
        <f>IF(OR(F407="",H407=""),"",IF(F407=H407,1,IF(F407&lt;H407,0,IF(F407-H407&lt;10,2,IF(F407&gt;H407,3,SE)))))</f>
        <v/>
      </c>
      <c r="Q407" s="45" t="str">
        <f>IF(OR(H407="",F407=""),"",IF(H407=F407,1,IF(H407&lt;F407,0,IF(H407-F407&lt;10,2,IF(H407&gt;F407,3,SE)))))</f>
        <v/>
      </c>
      <c r="U407" s="45"/>
      <c r="V407" s="45"/>
      <c r="W407" s="45"/>
      <c r="X407" s="45"/>
      <c r="Y407" s="45"/>
      <c r="Z407" s="45"/>
      <c r="AA407" s="45"/>
      <c r="AB407" s="45"/>
      <c r="AC407" s="45"/>
    </row>
    <row r="408" spans="3:29" ht="15" customHeight="1">
      <c r="C408" s="71" t="str">
        <f>IF(OR(F408="",H408=""),"",IF(F408=H408,1,IF(F408&lt;H408,0,IF(F408-H408&lt;10,2,IF(F408&gt;H408,3,SE)))))</f>
        <v/>
      </c>
      <c r="D408" s="217" t="s">
        <v>137</v>
      </c>
      <c r="E408" s="218"/>
      <c r="F408" s="218"/>
      <c r="G408" s="218"/>
      <c r="H408" s="218"/>
      <c r="I408" s="218"/>
      <c r="J408" s="218"/>
      <c r="K408" s="218"/>
      <c r="L408" s="218"/>
      <c r="M408" s="218"/>
      <c r="N408" s="218"/>
      <c r="O408" s="218"/>
      <c r="P408" s="219"/>
      <c r="Q408" s="45" t="str">
        <f>IF(OR(H408="",F408=""),"",IF(H408=F408,1,IF(H408&lt;F408,0,IF(H408-F408&lt;10,2,IF(H408&gt;F408,3,SE)))))</f>
        <v/>
      </c>
      <c r="U408" s="45"/>
      <c r="V408" s="45"/>
      <c r="W408" s="45"/>
      <c r="X408" s="45"/>
      <c r="Y408" s="71"/>
      <c r="Z408" s="71"/>
      <c r="AA408" s="45"/>
      <c r="AB408" s="45"/>
      <c r="AC408" s="45"/>
    </row>
    <row r="409" spans="3:29" ht="15" customHeight="1" thickBot="1">
      <c r="C409" s="71" t="str">
        <f>IF(OR(F409="",H409=""),"",IF(F409=H409,1,IF(F409&lt;H409,0,IF(F409-H409&lt;10,2,IF(F409&gt;H409,3,SE)))))</f>
        <v/>
      </c>
      <c r="D409" s="220"/>
      <c r="E409" s="221"/>
      <c r="F409" s="221"/>
      <c r="G409" s="221"/>
      <c r="H409" s="221"/>
      <c r="I409" s="221"/>
      <c r="J409" s="221"/>
      <c r="K409" s="221"/>
      <c r="L409" s="221"/>
      <c r="M409" s="221"/>
      <c r="N409" s="221"/>
      <c r="O409" s="221"/>
      <c r="P409" s="222"/>
      <c r="Q409" s="45" t="str">
        <f>IF(OR(H409="",F409=""),"",IF(H409=F409,1,IF(H409&lt;F409,0,IF(H409-F409&lt;10,2,IF(H409&gt;F409,3,SE)))))</f>
        <v/>
      </c>
      <c r="U409" s="45"/>
      <c r="V409" s="45"/>
      <c r="W409" s="45"/>
      <c r="X409" s="45"/>
      <c r="Y409" s="45"/>
      <c r="Z409" s="45"/>
      <c r="AA409" s="45"/>
      <c r="AB409" s="45"/>
      <c r="AC409" s="45"/>
    </row>
    <row r="410" spans="3:29">
      <c r="C410" s="71" t="str">
        <f>IF(OR(F410="",H410=""),"",IF(F410=H410,1,IF(F410&lt;H410,0,IF(F410-H410&lt;10,2,IF(F410&gt;H410,3,SE)))))</f>
        <v/>
      </c>
      <c r="Q410" s="45" t="str">
        <f>IF(OR(H410="",F410=""),"",IF(H410=F410,1,IF(H410&lt;F410,0,IF(H410-F410&lt;10,2,IF(H410&gt;F410,3,SE)))))</f>
        <v/>
      </c>
      <c r="U410" s="45"/>
      <c r="V410" s="45"/>
      <c r="W410" s="45"/>
      <c r="X410" s="45"/>
      <c r="Y410" s="45"/>
      <c r="Z410" s="45"/>
      <c r="AA410" s="45"/>
      <c r="AB410" s="45"/>
      <c r="AC410" s="45"/>
    </row>
    <row r="411" spans="3:29">
      <c r="C411" s="71" t="str">
        <f>IF(OR(F411="",H411=""),"",IF(F411=H411,1,IF(F411&lt;H411,0,IF(F411-H411&lt;10,2,IF(F411&gt;H411,3,SE)))))</f>
        <v/>
      </c>
      <c r="D411" s="207" t="str">
        <f>V373</f>
        <v/>
      </c>
      <c r="E411" s="207"/>
      <c r="F411" s="98"/>
      <c r="G411" s="58" t="s">
        <v>17</v>
      </c>
      <c r="H411" s="98"/>
      <c r="I411" s="207" t="str">
        <f>V370</f>
        <v/>
      </c>
      <c r="J411" s="207"/>
      <c r="K411" s="207"/>
      <c r="L411" s="207"/>
      <c r="M411" s="207"/>
      <c r="N411" s="207"/>
      <c r="O411" s="207"/>
      <c r="P411" s="207"/>
      <c r="Q411" s="45" t="str">
        <f>IF(OR(H411="",F411=""),"",IF(H411=F411,1,IF(H411&lt;F411,0,IF(H411-F411&lt;10,2,IF(H411&gt;F411,3,SE)))))</f>
        <v/>
      </c>
      <c r="U411" s="45"/>
      <c r="V411" s="45"/>
      <c r="W411" s="45"/>
      <c r="X411" s="45"/>
      <c r="Y411" s="45"/>
      <c r="Z411" s="45"/>
      <c r="AA411" s="45"/>
      <c r="AB411" s="45"/>
      <c r="AC411" s="45"/>
    </row>
    <row r="412" spans="3:29">
      <c r="C412" s="71" t="str">
        <f>IF(OR(F412="",H412=""),"",IF(F412=H412,1,IF(F412&lt;H412,0,IF(F412-H412&lt;10,2,IF(F412&gt;H412,3,SE)))))</f>
        <v/>
      </c>
      <c r="D412" s="207" t="str">
        <f>V372</f>
        <v/>
      </c>
      <c r="E412" s="207"/>
      <c r="F412" s="98"/>
      <c r="G412" s="58" t="s">
        <v>17</v>
      </c>
      <c r="H412" s="98"/>
      <c r="I412" s="207" t="str">
        <f>V371</f>
        <v/>
      </c>
      <c r="J412" s="207"/>
      <c r="K412" s="207"/>
      <c r="L412" s="207"/>
      <c r="M412" s="207"/>
      <c r="N412" s="207"/>
      <c r="O412" s="207"/>
      <c r="P412" s="207"/>
      <c r="Q412" s="45" t="str">
        <f>IF(OR(H412="",F412=""),"",IF(H412=F412,1,IF(H412&lt;F412,0,IF(H412-F412&lt;10,2,IF(H412&gt;F412,3,SE)))))</f>
        <v/>
      </c>
      <c r="U412" s="45"/>
      <c r="V412" s="45"/>
      <c r="W412" s="45"/>
      <c r="X412" s="45"/>
      <c r="Y412" s="45"/>
      <c r="Z412" s="45"/>
      <c r="AA412" s="45"/>
      <c r="AB412" s="45"/>
      <c r="AC412" s="45"/>
    </row>
    <row r="413" spans="3:29">
      <c r="C413" s="71" t="str">
        <f>IF(OR(F413="",H413=""),"",IF(F413=H413,1,IF(F413&lt;H413,0,IF(F413-H413&lt;10,2,IF(F413&gt;H413,3,SE)))))</f>
        <v/>
      </c>
      <c r="D413" s="207" t="str">
        <f>V369</f>
        <v/>
      </c>
      <c r="E413" s="207"/>
      <c r="F413" s="98"/>
      <c r="G413" s="58" t="s">
        <v>17</v>
      </c>
      <c r="H413" s="98"/>
      <c r="I413" s="207" t="str">
        <f>V366</f>
        <v/>
      </c>
      <c r="J413" s="207"/>
      <c r="K413" s="207"/>
      <c r="L413" s="207"/>
      <c r="M413" s="207"/>
      <c r="N413" s="207"/>
      <c r="O413" s="207"/>
      <c r="P413" s="207"/>
      <c r="Q413" s="45" t="str">
        <f>IF(OR(H413="",F413=""),"",IF(H413=F413,1,IF(H413&lt;F413,0,IF(H413-F413&lt;10,2,IF(H413&gt;F413,3,SE)))))</f>
        <v/>
      </c>
      <c r="U413" s="45"/>
      <c r="V413" s="45"/>
      <c r="W413" s="45"/>
      <c r="X413" s="45"/>
      <c r="Y413" s="45"/>
      <c r="Z413" s="45"/>
      <c r="AA413" s="45"/>
      <c r="AB413" s="45"/>
      <c r="AC413" s="45"/>
    </row>
    <row r="414" spans="3:29" ht="15.75" customHeight="1">
      <c r="C414" s="71" t="str">
        <f>IF(OR(F414="",H414=""),"",IF(F414=H414,1,IF(F414&lt;H414,0,IF(F414-H414&lt;10,2,IF(F414&gt;H414,3,SE)))))</f>
        <v/>
      </c>
      <c r="D414" s="207" t="str">
        <f>V368</f>
        <v/>
      </c>
      <c r="E414" s="207"/>
      <c r="F414" s="98"/>
      <c r="G414" s="58" t="s">
        <v>17</v>
      </c>
      <c r="H414" s="98"/>
      <c r="I414" s="207" t="str">
        <f>V367</f>
        <v/>
      </c>
      <c r="J414" s="207"/>
      <c r="K414" s="207"/>
      <c r="L414" s="207"/>
      <c r="M414" s="207"/>
      <c r="N414" s="207"/>
      <c r="O414" s="207"/>
      <c r="P414" s="207"/>
      <c r="Q414" s="45" t="str">
        <f>IF(OR(H414="",F414=""),"",IF(H414=F414,1,IF(H414&lt;F414,0,IF(H414-F414&lt;10,2,IF(H414&gt;F414,3,SE)))))</f>
        <v/>
      </c>
      <c r="U414" s="45"/>
      <c r="V414" s="45"/>
      <c r="W414" s="45"/>
      <c r="X414" s="45"/>
      <c r="Y414" s="45"/>
      <c r="Z414" s="45"/>
      <c r="AA414" s="45"/>
      <c r="AB414" s="45"/>
      <c r="AC414" s="45"/>
    </row>
    <row r="415" spans="3:29" ht="15.75" thickBot="1">
      <c r="C415" s="71" t="str">
        <f>IF(OR(F415="",H415=""),"",IF(F415=H415,1,IF(F415&lt;H415,0,IF(F415-H415&lt;10,2,IF(F415&gt;H415,3,SE)))))</f>
        <v/>
      </c>
      <c r="Q415" s="45" t="str">
        <f>IF(OR(H415="",F415=""),"",IF(H415=F415,1,IF(H415&lt;F415,0,IF(H415-F415&lt;10,2,IF(H415&gt;F415,3,SE)))))</f>
        <v/>
      </c>
      <c r="U415" s="45"/>
      <c r="V415" s="45"/>
      <c r="W415" s="45"/>
      <c r="X415" s="45"/>
      <c r="Y415" s="45"/>
      <c r="Z415" s="45"/>
      <c r="AA415" s="45"/>
      <c r="AB415" s="45"/>
      <c r="AC415" s="45"/>
    </row>
    <row r="416" spans="3:29" ht="15" customHeight="1">
      <c r="C416" s="71" t="str">
        <f>IF(OR(F416="",H416=""),"",IF(F416=H416,1,IF(F416&lt;H416,0,IF(F416-H416&lt;10,2,IF(F416&gt;H416,3,SE)))))</f>
        <v/>
      </c>
      <c r="D416" s="217" t="s">
        <v>138</v>
      </c>
      <c r="E416" s="218"/>
      <c r="F416" s="218"/>
      <c r="G416" s="218"/>
      <c r="H416" s="218"/>
      <c r="I416" s="218"/>
      <c r="J416" s="218"/>
      <c r="K416" s="218"/>
      <c r="L416" s="218"/>
      <c r="M416" s="218"/>
      <c r="N416" s="218"/>
      <c r="O416" s="218"/>
      <c r="P416" s="219"/>
      <c r="Q416" s="45" t="str">
        <f>IF(OR(H416="",F416=""),"",IF(H416=F416,1,IF(H416&lt;F416,0,IF(H416-F416&lt;10,2,IF(H416&gt;F416,3,SE)))))</f>
        <v/>
      </c>
      <c r="U416" s="45"/>
      <c r="V416" s="45"/>
      <c r="W416" s="45"/>
      <c r="X416" s="45"/>
      <c r="Y416" s="45"/>
      <c r="Z416" s="45"/>
      <c r="AA416" s="45"/>
      <c r="AB416" s="45"/>
      <c r="AC416" s="45"/>
    </row>
    <row r="417" spans="3:29" ht="15" customHeight="1" thickBot="1">
      <c r="C417" s="71" t="str">
        <f>IF(OR(F417="",H417=""),"",IF(F417=H417,1,IF(F417&lt;H417,0,IF(F417-H417&lt;10,2,IF(F417&gt;H417,3,SE)))))</f>
        <v/>
      </c>
      <c r="D417" s="220"/>
      <c r="E417" s="221"/>
      <c r="F417" s="221"/>
      <c r="G417" s="221"/>
      <c r="H417" s="221"/>
      <c r="I417" s="221"/>
      <c r="J417" s="221"/>
      <c r="K417" s="221"/>
      <c r="L417" s="221"/>
      <c r="M417" s="221"/>
      <c r="N417" s="221"/>
      <c r="O417" s="221"/>
      <c r="P417" s="222"/>
      <c r="Q417" s="45" t="str">
        <f>IF(OR(H417="",F417=""),"",IF(H417=F417,1,IF(H417&lt;F417,0,IF(H417-F417&lt;10,2,IF(H417&gt;F417,3,SE)))))</f>
        <v/>
      </c>
      <c r="U417" s="45"/>
      <c r="V417" s="45"/>
      <c r="W417" s="45"/>
      <c r="X417" s="45"/>
      <c r="Y417" s="71"/>
      <c r="Z417" s="71"/>
      <c r="AA417" s="45"/>
      <c r="AB417" s="45"/>
      <c r="AC417" s="45"/>
    </row>
    <row r="418" spans="3:29">
      <c r="C418" s="71" t="str">
        <f>IF(OR(F418="",H418=""),"",IF(F418=H418,1,IF(F418&lt;H418,0,IF(F418-H418&lt;10,2,IF(F418&gt;H418,3,SE)))))</f>
        <v/>
      </c>
      <c r="Q418" s="45" t="str">
        <f>IF(OR(H418="",F418=""),"",IF(H418=F418,1,IF(H418&lt;F418,0,IF(H418-F418&lt;10,2,IF(H418&gt;F418,3,SE)))))</f>
        <v/>
      </c>
      <c r="U418" s="45"/>
      <c r="V418" s="45"/>
      <c r="W418" s="45"/>
      <c r="X418" s="45"/>
      <c r="Y418" s="45"/>
      <c r="Z418" s="45"/>
      <c r="AA418" s="45"/>
      <c r="AB418" s="45"/>
      <c r="AC418" s="45"/>
    </row>
    <row r="419" spans="3:29">
      <c r="C419" s="71" t="str">
        <f>IF(OR(F419="",H419=""),"",IF(F419=H419,1,IF(F419&lt;H419,0,IF(F419-H419&lt;10,2,IF(F419&gt;H419,3,SE)))))</f>
        <v/>
      </c>
      <c r="D419" s="207" t="str">
        <f>V373</f>
        <v/>
      </c>
      <c r="E419" s="207"/>
      <c r="F419" s="98"/>
      <c r="G419" s="65" t="s">
        <v>17</v>
      </c>
      <c r="H419" s="98"/>
      <c r="I419" s="207" t="str">
        <f>V371</f>
        <v/>
      </c>
      <c r="J419" s="207"/>
      <c r="K419" s="207"/>
      <c r="L419" s="207"/>
      <c r="M419" s="207"/>
      <c r="N419" s="207"/>
      <c r="O419" s="207"/>
      <c r="P419" s="207"/>
      <c r="Q419" s="45" t="str">
        <f>IF(OR(H419="",F419=""),"",IF(H419=F419,1,IF(H419&lt;F419,0,IF(H419-F419&lt;10,2,IF(H419&gt;F419,3,SE)))))</f>
        <v/>
      </c>
      <c r="U419" s="45"/>
      <c r="V419" s="45"/>
      <c r="W419" s="45"/>
      <c r="X419" s="45"/>
      <c r="Y419" s="45"/>
      <c r="Z419" s="45"/>
      <c r="AA419" s="45"/>
      <c r="AB419" s="45"/>
      <c r="AC419" s="45"/>
    </row>
    <row r="420" spans="3:29">
      <c r="C420" s="71" t="str">
        <f>IF(OR(F420="",H420=""),"",IF(F420=H420,1,IF(F420&lt;H420,0,IF(F420-H420&lt;10,2,IF(F420&gt;H420,3,SE)))))</f>
        <v/>
      </c>
      <c r="D420" s="207" t="str">
        <f>V372</f>
        <v/>
      </c>
      <c r="E420" s="207"/>
      <c r="F420" s="98"/>
      <c r="G420" s="65" t="s">
        <v>17</v>
      </c>
      <c r="H420" s="98"/>
      <c r="I420" s="207" t="str">
        <f>V370</f>
        <v/>
      </c>
      <c r="J420" s="207"/>
      <c r="K420" s="207"/>
      <c r="L420" s="207"/>
      <c r="M420" s="207"/>
      <c r="N420" s="207"/>
      <c r="O420" s="207"/>
      <c r="P420" s="207"/>
      <c r="Q420" s="45" t="str">
        <f>IF(OR(H420="",F420=""),"",IF(H420=F420,1,IF(H420&lt;F420,0,IF(H420-F420&lt;10,2,IF(H420&gt;F420,3,SE)))))</f>
        <v/>
      </c>
      <c r="U420" s="45"/>
      <c r="V420" s="45"/>
      <c r="W420" s="45"/>
      <c r="X420" s="45"/>
      <c r="Y420" s="45"/>
      <c r="Z420" s="45"/>
      <c r="AA420" s="45"/>
      <c r="AB420" s="45"/>
      <c r="AC420" s="45"/>
    </row>
    <row r="421" spans="3:29">
      <c r="C421" s="71" t="str">
        <f>IF(OR(F421="",H421=""),"",IF(F421=H421,1,IF(F421&lt;H421,0,IF(F421-H421&lt;10,2,IF(F421&gt;H421,3,SE)))))</f>
        <v/>
      </c>
      <c r="D421" s="207" t="str">
        <f>V369</f>
        <v/>
      </c>
      <c r="E421" s="207"/>
      <c r="F421" s="98"/>
      <c r="G421" s="65" t="s">
        <v>17</v>
      </c>
      <c r="H421" s="98"/>
      <c r="I421" s="207" t="str">
        <f>V367</f>
        <v/>
      </c>
      <c r="J421" s="207"/>
      <c r="K421" s="207"/>
      <c r="L421" s="207"/>
      <c r="M421" s="207"/>
      <c r="N421" s="207"/>
      <c r="O421" s="207"/>
      <c r="P421" s="207"/>
      <c r="Q421" s="45" t="str">
        <f>IF(OR(H421="",F421=""),"",IF(H421=F421,1,IF(H421&lt;F421,0,IF(H421-F421&lt;10,2,IF(H421&gt;F421,3,SE)))))</f>
        <v/>
      </c>
      <c r="U421" s="45"/>
      <c r="V421" s="45"/>
      <c r="W421" s="45"/>
      <c r="X421" s="45"/>
      <c r="Y421" s="45"/>
      <c r="Z421" s="45"/>
      <c r="AA421" s="45"/>
      <c r="AB421" s="45"/>
      <c r="AC421" s="45"/>
    </row>
    <row r="422" spans="3:29">
      <c r="C422" s="71" t="str">
        <f>IF(OR(F422="",H422=""),"",IF(F422=H422,1,IF(F422&lt;H422,0,IF(F422-H422&lt;10,2,IF(F422&gt;H422,3,SE)))))</f>
        <v/>
      </c>
      <c r="D422" s="207" t="str">
        <f>V368</f>
        <v/>
      </c>
      <c r="E422" s="207"/>
      <c r="F422" s="98"/>
      <c r="G422" s="65" t="s">
        <v>17</v>
      </c>
      <c r="H422" s="98"/>
      <c r="I422" s="207" t="str">
        <f>V366</f>
        <v/>
      </c>
      <c r="J422" s="207"/>
      <c r="K422" s="207"/>
      <c r="L422" s="207"/>
      <c r="M422" s="207"/>
      <c r="N422" s="207"/>
      <c r="O422" s="207"/>
      <c r="P422" s="207"/>
      <c r="Q422" s="45" t="str">
        <f>IF(OR(H422="",F422=""),"",IF(H422=F422,1,IF(H422&lt;F422,0,IF(H422-F422&lt;10,2,IF(H422&gt;F422,3,SE)))))</f>
        <v/>
      </c>
      <c r="U422" s="45"/>
      <c r="V422" s="45"/>
      <c r="W422" s="45"/>
      <c r="X422" s="45"/>
      <c r="Y422" s="45"/>
      <c r="Z422" s="45"/>
      <c r="AA422" s="45"/>
      <c r="AB422" s="45"/>
      <c r="AC422" s="45"/>
    </row>
    <row r="423" spans="3:29" ht="15.75" thickBot="1">
      <c r="C423" s="71" t="str">
        <f>IF(OR(F423="",H423=""),"",IF(F423=H423,1,IF(F423&lt;H423,0,IF(F423-H423&lt;10,2,IF(F423&gt;H423,3,SE)))))</f>
        <v/>
      </c>
      <c r="Q423" s="45" t="str">
        <f>IF(OR(H423="",F423=""),"",IF(H423=F423,1,IF(H423&lt;F423,0,IF(H423-F423&lt;10,2,IF(H423&gt;F423,3,SE)))))</f>
        <v/>
      </c>
      <c r="U423" s="45"/>
      <c r="V423" s="45"/>
      <c r="W423" s="45"/>
      <c r="X423" s="45"/>
      <c r="Y423" s="45"/>
      <c r="Z423" s="45"/>
      <c r="AA423" s="45"/>
      <c r="AB423" s="45"/>
      <c r="AC423" s="45"/>
    </row>
    <row r="424" spans="3:29" ht="15" customHeight="1">
      <c r="C424" s="71" t="str">
        <f>IF(OR(F424="",H424=""),"",IF(F424=H424,1,IF(F424&lt;H424,0,IF(F424-H424&lt;10,2,IF(F424&gt;H424,3,SE)))))</f>
        <v/>
      </c>
      <c r="D424" s="217" t="s">
        <v>139</v>
      </c>
      <c r="E424" s="218"/>
      <c r="F424" s="218"/>
      <c r="G424" s="218"/>
      <c r="H424" s="218"/>
      <c r="I424" s="218"/>
      <c r="J424" s="218"/>
      <c r="K424" s="218"/>
      <c r="L424" s="218"/>
      <c r="M424" s="218"/>
      <c r="N424" s="218"/>
      <c r="O424" s="218"/>
      <c r="P424" s="219"/>
      <c r="Q424" s="45" t="str">
        <f>IF(OR(H424="",F424=""),"",IF(H424=F424,1,IF(H424&lt;F424,0,IF(H424-F424&lt;10,2,IF(H424&gt;F424,3,SE)))))</f>
        <v/>
      </c>
      <c r="U424" s="45"/>
      <c r="V424" s="45"/>
      <c r="W424" s="45"/>
      <c r="X424" s="45"/>
      <c r="Y424" s="45"/>
      <c r="Z424" s="45"/>
      <c r="AA424" s="45"/>
      <c r="AB424" s="45"/>
      <c r="AC424" s="45"/>
    </row>
    <row r="425" spans="3:29" ht="15" customHeight="1" thickBot="1">
      <c r="C425" s="71" t="str">
        <f>IF(OR(F425="",H425=""),"",IF(F425=H425,1,IF(F425&lt;H425,0,IF(F425-H425&lt;10,2,IF(F425&gt;H425,3,SE)))))</f>
        <v/>
      </c>
      <c r="D425" s="220"/>
      <c r="E425" s="221"/>
      <c r="F425" s="221"/>
      <c r="G425" s="221"/>
      <c r="H425" s="221"/>
      <c r="I425" s="221"/>
      <c r="J425" s="221"/>
      <c r="K425" s="221"/>
      <c r="L425" s="221"/>
      <c r="M425" s="221"/>
      <c r="N425" s="221"/>
      <c r="O425" s="221"/>
      <c r="P425" s="222"/>
      <c r="Q425" s="45" t="str">
        <f>IF(OR(H425="",F425=""),"",IF(H425=F425,1,IF(H425&lt;F425,0,IF(H425-F425&lt;10,2,IF(H425&gt;F425,3,SE)))))</f>
        <v/>
      </c>
      <c r="U425" s="45"/>
      <c r="V425" s="45"/>
      <c r="W425" s="45"/>
      <c r="X425" s="45"/>
      <c r="Y425" s="45"/>
      <c r="Z425" s="45"/>
      <c r="AA425" s="45"/>
      <c r="AB425" s="45"/>
      <c r="AC425" s="45"/>
    </row>
    <row r="426" spans="3:29">
      <c r="C426" s="71" t="str">
        <f>IF(OR(F426="",H426=""),"",IF(F426=H426,1,IF(F426&lt;H426,0,IF(F426-H426&lt;10,2,IF(F426&gt;H426,3,SE)))))</f>
        <v/>
      </c>
      <c r="Q426" s="45" t="str">
        <f>IF(OR(H426="",F426=""),"",IF(H426=F426,1,IF(H426&lt;F426,0,IF(H426-F426&lt;10,2,IF(H426&gt;F426,3,SE)))))</f>
        <v/>
      </c>
      <c r="U426" s="45"/>
      <c r="V426" s="45"/>
      <c r="W426" s="45"/>
      <c r="X426" s="45"/>
      <c r="Y426" s="71"/>
      <c r="Z426" s="71"/>
      <c r="AA426" s="45"/>
      <c r="AB426" s="45"/>
      <c r="AC426" s="45"/>
    </row>
    <row r="427" spans="3:29">
      <c r="C427" s="71" t="str">
        <f>IF(OR(F427="",H427=""),"",IF(F427=H427,1,IF(F427&lt;H427,0,IF(F427-H427&lt;10,2,IF(F427&gt;H427,3,SE)))))</f>
        <v/>
      </c>
      <c r="D427" s="207" t="str">
        <f>V373</f>
        <v/>
      </c>
      <c r="E427" s="207"/>
      <c r="F427" s="98"/>
      <c r="G427" s="58" t="s">
        <v>17</v>
      </c>
      <c r="H427" s="98"/>
      <c r="I427" s="207" t="str">
        <f>V372</f>
        <v/>
      </c>
      <c r="J427" s="207"/>
      <c r="K427" s="207"/>
      <c r="L427" s="207"/>
      <c r="M427" s="207"/>
      <c r="N427" s="207"/>
      <c r="O427" s="207"/>
      <c r="P427" s="207"/>
      <c r="Q427" s="45" t="str">
        <f>IF(OR(H427="",F427=""),"",IF(H427=F427,1,IF(H427&lt;F427,0,IF(H427-F427&lt;10,2,IF(H427&gt;F427,3,SE)))))</f>
        <v/>
      </c>
      <c r="U427" s="45"/>
      <c r="V427" s="45"/>
      <c r="W427" s="45"/>
      <c r="X427" s="45"/>
      <c r="Y427" s="45"/>
      <c r="Z427" s="45"/>
      <c r="AA427" s="45"/>
      <c r="AB427" s="45"/>
      <c r="AC427" s="45"/>
    </row>
    <row r="428" spans="3:29">
      <c r="C428" s="71" t="str">
        <f>IF(OR(F428="",H428=""),"",IF(F428=H428,1,IF(F428&lt;H428,0,IF(F428-H428&lt;10,2,IF(F428&gt;H428,3,SE)))))</f>
        <v/>
      </c>
      <c r="D428" s="207" t="str">
        <f>V371</f>
        <v/>
      </c>
      <c r="E428" s="207"/>
      <c r="F428" s="98"/>
      <c r="G428" s="58" t="s">
        <v>17</v>
      </c>
      <c r="H428" s="98"/>
      <c r="I428" s="207" t="str">
        <f>V370</f>
        <v/>
      </c>
      <c r="J428" s="207"/>
      <c r="K428" s="207"/>
      <c r="L428" s="207"/>
      <c r="M428" s="207"/>
      <c r="N428" s="207"/>
      <c r="O428" s="207"/>
      <c r="P428" s="207"/>
      <c r="Q428" s="45" t="str">
        <f>IF(OR(H428="",F428=""),"",IF(H428=F428,1,IF(H428&lt;F428,0,IF(H428-F428&lt;10,2,IF(H428&gt;F428,3,SE)))))</f>
        <v/>
      </c>
      <c r="U428" s="45"/>
      <c r="V428" s="45"/>
      <c r="W428" s="45"/>
      <c r="X428" s="45"/>
      <c r="Y428" s="45"/>
      <c r="Z428" s="45"/>
      <c r="AA428" s="45"/>
      <c r="AB428" s="45"/>
      <c r="AC428" s="45"/>
    </row>
    <row r="429" spans="3:29">
      <c r="C429" s="71" t="str">
        <f>IF(OR(F429="",H429=""),"",IF(F429=H429,1,IF(F429&lt;H429,0,IF(F429-H429&lt;10,2,IF(F429&gt;H429,3,SE)))))</f>
        <v/>
      </c>
      <c r="D429" s="207" t="str">
        <f>V369</f>
        <v/>
      </c>
      <c r="E429" s="207"/>
      <c r="F429" s="98"/>
      <c r="G429" s="58" t="s">
        <v>17</v>
      </c>
      <c r="H429" s="98"/>
      <c r="I429" s="207" t="str">
        <f>V368</f>
        <v/>
      </c>
      <c r="J429" s="207"/>
      <c r="K429" s="207"/>
      <c r="L429" s="207"/>
      <c r="M429" s="207"/>
      <c r="N429" s="207"/>
      <c r="O429" s="207"/>
      <c r="P429" s="207"/>
      <c r="Q429" s="45" t="str">
        <f>IF(OR(H429="",F429=""),"",IF(H429=F429,1,IF(H429&lt;F429,0,IF(H429-F429&lt;10,2,IF(H429&gt;F429,3,SE)))))</f>
        <v/>
      </c>
      <c r="U429" s="45"/>
      <c r="V429" s="45"/>
      <c r="W429" s="45"/>
      <c r="X429" s="45"/>
      <c r="Y429" s="45"/>
      <c r="Z429" s="45"/>
      <c r="AA429" s="45"/>
      <c r="AB429" s="45"/>
      <c r="AC429" s="45"/>
    </row>
    <row r="430" spans="3:29">
      <c r="C430" s="71" t="str">
        <f>IF(OR(F430="",H430=""),"",IF(F430=H430,1,IF(F430&lt;H430,0,IF(F430-H430&lt;10,2,IF(F430&gt;H430,3,SE)))))</f>
        <v/>
      </c>
      <c r="D430" s="207" t="str">
        <f>V367</f>
        <v/>
      </c>
      <c r="E430" s="207"/>
      <c r="F430" s="98"/>
      <c r="G430" s="58" t="s">
        <v>17</v>
      </c>
      <c r="H430" s="98"/>
      <c r="I430" s="207" t="str">
        <f>V366</f>
        <v/>
      </c>
      <c r="J430" s="207"/>
      <c r="K430" s="207"/>
      <c r="L430" s="207"/>
      <c r="M430" s="207"/>
      <c r="N430" s="207"/>
      <c r="O430" s="207"/>
      <c r="P430" s="207"/>
      <c r="Q430" s="45" t="str">
        <f>IF(OR(H430="",F430=""),"",IF(H430=F430,1,IF(H430&lt;F430,0,IF(H430-F430&lt;10,2,IF(H430&gt;F430,3,SE)))))</f>
        <v/>
      </c>
      <c r="U430" s="45"/>
      <c r="V430" s="45"/>
      <c r="W430" s="45"/>
      <c r="X430" s="45"/>
      <c r="Y430" s="45"/>
      <c r="Z430" s="45"/>
      <c r="AA430" s="45"/>
      <c r="AB430" s="45"/>
      <c r="AC430" s="45"/>
    </row>
    <row r="431" spans="3:29">
      <c r="C431" s="71" t="str">
        <f>IF(OR(F431="",H431=""),"",IF(F431=H431,1,IF(F431&lt;H431,0,IF(F431-H431&lt;10,2,IF(F431&gt;H431,3,SE)))))</f>
        <v/>
      </c>
      <c r="Q431" s="45" t="str">
        <f>IF(OR(H431="",F431=""),"",IF(H431=F431,1,IF(H431&lt;F431,0,IF(H431-F431&lt;10,2,IF(H431&gt;F431,3,SE)))))</f>
        <v/>
      </c>
      <c r="U431" s="45"/>
      <c r="V431" s="45"/>
      <c r="W431" s="45"/>
      <c r="X431" s="45"/>
      <c r="Y431" s="45"/>
      <c r="Z431" s="45"/>
      <c r="AA431" s="45"/>
      <c r="AB431" s="45"/>
      <c r="AC431" s="45"/>
    </row>
    <row r="432" spans="3:29" ht="15" customHeight="1">
      <c r="C432" s="71" t="str">
        <f>IF(OR(F432="",H432=""),"",IF(F432=H432,1,IF(F432&lt;H432,0,IF(F432-H432&lt;10,2,IF(F432&gt;H432,3,SE)))))</f>
        <v/>
      </c>
      <c r="D432" s="293" t="s">
        <v>247</v>
      </c>
      <c r="E432" s="293"/>
      <c r="F432" s="293"/>
      <c r="G432" s="293"/>
      <c r="H432" s="293"/>
      <c r="I432" s="293"/>
      <c r="J432" s="293"/>
      <c r="K432" s="293"/>
      <c r="L432" s="293"/>
      <c r="M432" s="293"/>
      <c r="Q432" s="45" t="str">
        <f>IF(OR(H432="",F432=""),"",IF(H432=F432,1,IF(H432&lt;F432,0,IF(H432-F432&lt;10,2,IF(H432&gt;F432,3,SE)))))</f>
        <v/>
      </c>
      <c r="T432" s="46"/>
      <c r="U432" s="45"/>
      <c r="V432" s="45"/>
      <c r="W432" s="45"/>
      <c r="X432" s="45"/>
      <c r="Y432" s="45"/>
      <c r="Z432" s="45"/>
      <c r="AA432" s="45"/>
      <c r="AB432" s="45"/>
      <c r="AC432" s="45"/>
    </row>
    <row r="433" spans="3:29" ht="15" customHeight="1" thickBot="1">
      <c r="C433" s="71" t="str">
        <f>IF(OR(F433="",H433=""),"",IF(F433=H433,1,IF(F433&lt;H433,0,IF(F433-H433&lt;10,2,IF(F433&gt;H433,3,SE)))))</f>
        <v/>
      </c>
      <c r="D433" s="293"/>
      <c r="E433" s="293"/>
      <c r="F433" s="293"/>
      <c r="G433" s="293"/>
      <c r="H433" s="293"/>
      <c r="I433" s="293"/>
      <c r="J433" s="293"/>
      <c r="K433" s="293"/>
      <c r="L433" s="293"/>
      <c r="M433" s="293"/>
      <c r="Q433" s="45" t="str">
        <f>IF(OR(H433="",F433=""),"",IF(H433=F433,1,IF(H433&lt;F433,0,IF(H433-F433&lt;10,2,IF(H433&gt;F433,3,SE)))))</f>
        <v/>
      </c>
      <c r="T433" s="46"/>
      <c r="U433" s="45"/>
      <c r="V433" s="45"/>
      <c r="W433" s="45"/>
      <c r="X433" s="45"/>
      <c r="Y433" s="45"/>
      <c r="Z433" s="45"/>
      <c r="AA433" s="45"/>
      <c r="AB433" s="45"/>
      <c r="AC433" s="45"/>
    </row>
    <row r="434" spans="3:29" ht="15.75" thickBot="1">
      <c r="C434" s="71">
        <f>IF(OR(F434="",H434=""),"",IF(F434=H434,1,IF(F434&lt;H434,0,IF(F434-H434&lt;10,2,IF(F434&gt;H434,3,SE)))))</f>
        <v>0</v>
      </c>
      <c r="D434" s="99" t="s">
        <v>3</v>
      </c>
      <c r="E434" s="100" t="s">
        <v>21</v>
      </c>
      <c r="F434" s="294" t="s">
        <v>12</v>
      </c>
      <c r="G434" s="294"/>
      <c r="H434" s="296" t="s">
        <v>309</v>
      </c>
      <c r="I434" s="296"/>
      <c r="J434" s="296" t="s">
        <v>310</v>
      </c>
      <c r="K434" s="296"/>
      <c r="L434" s="294" t="s">
        <v>174</v>
      </c>
      <c r="M434" s="294"/>
      <c r="Q434" s="45" t="e">
        <f>IF(OR(H434="",F434=""),"",IF(H434=F434,1,IF(H434&lt;F434,0,IF(H434-F434&lt;10,2,IF(H434&gt;F434,3,SE)))))</f>
        <v>#VALUE!</v>
      </c>
      <c r="T434" s="46"/>
      <c r="U434" s="45" t="s">
        <v>3</v>
      </c>
      <c r="V434" s="90" t="s">
        <v>2</v>
      </c>
      <c r="W434" s="64" t="s">
        <v>12</v>
      </c>
      <c r="X434" s="64" t="s">
        <v>13</v>
      </c>
      <c r="Y434" s="64" t="s">
        <v>14</v>
      </c>
      <c r="Z434" s="90" t="s">
        <v>15</v>
      </c>
      <c r="AA434" s="64" t="s">
        <v>18</v>
      </c>
      <c r="AB434" s="64" t="s">
        <v>19</v>
      </c>
      <c r="AC434" s="90" t="s">
        <v>20</v>
      </c>
    </row>
    <row r="435" spans="3:29">
      <c r="C435" s="71">
        <f>IF(OR(F435="",H435=""),"",IF(F435=H435,1,IF(F435&lt;H435,0,IF(F435-H435&lt;10,2,IF(F435&gt;H435,3,SE)))))</f>
        <v>1</v>
      </c>
      <c r="D435" s="62" t="s">
        <v>4</v>
      </c>
      <c r="E435" s="62" t="str">
        <f>VLOOKUP(AC435,$U$434:$AB$442,2)</f>
        <v/>
      </c>
      <c r="F435" s="201">
        <f>VLOOKUP(AC435,$U$434:$AB$442,3)</f>
        <v>0</v>
      </c>
      <c r="G435" s="201"/>
      <c r="H435" s="202">
        <f>VLOOKUP(AC435,$U$434:$AB$442,4)</f>
        <v>0</v>
      </c>
      <c r="I435" s="202"/>
      <c r="J435" s="202">
        <f>VLOOKUP(AC435,$U$434:$AB$442,5)</f>
        <v>0</v>
      </c>
      <c r="K435" s="202"/>
      <c r="L435" s="202">
        <f>VLOOKUP(AC435,$U$434:$AB$442,6)</f>
        <v>0</v>
      </c>
      <c r="M435" s="292"/>
      <c r="O435" s="44" t="s">
        <v>179</v>
      </c>
      <c r="Q435" s="45">
        <f>IF(OR(H435="",F435=""),"",IF(H435=F435,1,IF(H435&lt;F435,0,IF(H435-F435&lt;10,2,IF(H435&gt;F435,3,SE)))))</f>
        <v>1</v>
      </c>
      <c r="T435" s="46"/>
      <c r="U435" s="47">
        <v>1</v>
      </c>
      <c r="V435" s="64" t="str">
        <f>IF(OR('1ª FASE  - ELIMINATÓRIAS'!I132="",'1ª FASE  - ELIMINATÓRIAS'!I132=""),"",'1ª FASE  - ELIMINATÓRIAS'!C132)</f>
        <v/>
      </c>
      <c r="W435" s="45">
        <f>SUM(Q451,Q456,Q465,Q474,Q482,Q491,Q499)</f>
        <v>0</v>
      </c>
      <c r="X435" s="45">
        <f>SUM(H451,H456,H465,H474,H482,H491,H499)</f>
        <v>0</v>
      </c>
      <c r="Y435" s="45">
        <f>SUM(F451,F456,F465,F474,F482,F491,F499)</f>
        <v>0</v>
      </c>
      <c r="Z435" s="45">
        <f>X435-Y435</f>
        <v>0</v>
      </c>
      <c r="AA435" s="64">
        <f>(W435*10^10)+((Z435+5000)*10^6)+(X435*10)+U435</f>
        <v>5000000001</v>
      </c>
      <c r="AB435" s="45">
        <f>LARGE($AA$435:$AA$442,U435)</f>
        <v>5000000008</v>
      </c>
      <c r="AC435" s="64">
        <f>MATCH(AB435,$AA$435:$AA$442,0)</f>
        <v>8</v>
      </c>
    </row>
    <row r="436" spans="3:29">
      <c r="C436" s="71">
        <f>IF(OR(F436="",H436=""),"",IF(F436=H436,1,IF(F436&lt;H436,0,IF(F436-H436&lt;10,2,IF(F436&gt;H436,3,SE)))))</f>
        <v>1</v>
      </c>
      <c r="D436" s="62" t="s">
        <v>5</v>
      </c>
      <c r="E436" s="62" t="str">
        <f t="shared" ref="E436:E442" si="51">VLOOKUP(AC436,$U$434:$AB$442,2)</f>
        <v/>
      </c>
      <c r="F436" s="201">
        <f t="shared" ref="F436:F442" si="52">VLOOKUP(AC436,$U$434:$AB$442,3)</f>
        <v>0</v>
      </c>
      <c r="G436" s="201"/>
      <c r="H436" s="202">
        <f t="shared" ref="H436:H442" si="53">VLOOKUP(AC436,$U$434:$AB$442,4)</f>
        <v>0</v>
      </c>
      <c r="I436" s="202"/>
      <c r="J436" s="202">
        <f t="shared" ref="J436:J442" si="54">VLOOKUP(AC436,$U$434:$AB$442,5)</f>
        <v>0</v>
      </c>
      <c r="K436" s="202"/>
      <c r="L436" s="202">
        <f t="shared" ref="L436:L442" si="55">VLOOKUP(AC436,$U$434:$AB$442,6)</f>
        <v>0</v>
      </c>
      <c r="M436" s="292"/>
      <c r="O436" s="44" t="s">
        <v>175</v>
      </c>
      <c r="Q436" s="45">
        <f>IF(OR(H436="",F436=""),"",IF(H436=F436,1,IF(H436&lt;F436,0,IF(H436-F436&lt;10,2,IF(H436&gt;F436,3,SE)))))</f>
        <v>1</v>
      </c>
      <c r="T436" s="46"/>
      <c r="U436" s="47">
        <v>2</v>
      </c>
      <c r="V436" s="64" t="str">
        <f>IF(OR('1ª FASE  - ELIMINATÓRIAS'!I116="",'1ª FASE  - ELIMINATÓRIAS'!I116=""),"",'1ª FASE  - ELIMINATÓRIAS'!C116)</f>
        <v/>
      </c>
      <c r="W436" s="45">
        <f>SUM(Q450,Q457,Q464,Q475,Q483,Q490)</f>
        <v>0</v>
      </c>
      <c r="X436" s="45">
        <f>SUM(H450,H457,H464,H475,H483,H490,F499)</f>
        <v>0</v>
      </c>
      <c r="Y436" s="45">
        <f>SUM(F450,F457,F464,F475,F483,F490,H499)</f>
        <v>0</v>
      </c>
      <c r="Z436" s="45">
        <f t="shared" ref="Z436:Z442" si="56">X436-Y436</f>
        <v>0</v>
      </c>
      <c r="AA436" s="64">
        <f t="shared" ref="AA436:AA442" si="57">(W436*10^10)+((Z436+5000)*10^6)+(X436*10)+U436</f>
        <v>5000000002</v>
      </c>
      <c r="AB436" s="45">
        <f t="shared" ref="AB436:AB442" si="58">LARGE($AA$435:$AA$442,U436)</f>
        <v>5000000007</v>
      </c>
      <c r="AC436" s="64">
        <f t="shared" ref="AC436:AC442" si="59">MATCH(AB436,$AA$435:$AA$442,0)</f>
        <v>7</v>
      </c>
    </row>
    <row r="437" spans="3:29">
      <c r="C437" s="71">
        <f>IF(OR(F437="",H437=""),"",IF(F437=H437,1,IF(F437&lt;H437,0,IF(F437-H437&lt;10,2,IF(F437&gt;H437,3,SE)))))</f>
        <v>1</v>
      </c>
      <c r="D437" s="62" t="s">
        <v>6</v>
      </c>
      <c r="E437" s="62" t="str">
        <f t="shared" si="51"/>
        <v/>
      </c>
      <c r="F437" s="201">
        <f t="shared" si="52"/>
        <v>0</v>
      </c>
      <c r="G437" s="201"/>
      <c r="H437" s="202">
        <f t="shared" si="53"/>
        <v>0</v>
      </c>
      <c r="I437" s="202"/>
      <c r="J437" s="202">
        <f t="shared" si="54"/>
        <v>0</v>
      </c>
      <c r="K437" s="202"/>
      <c r="L437" s="202">
        <f t="shared" si="55"/>
        <v>0</v>
      </c>
      <c r="M437" s="292"/>
      <c r="O437" s="44" t="s">
        <v>307</v>
      </c>
      <c r="Q437" s="45">
        <f>IF(OR(H437="",F437=""),"",IF(H437=F437,1,IF(H437&lt;F437,0,IF(H437-F437&lt;10,2,IF(H437&gt;F437,3,SE)))))</f>
        <v>1</v>
      </c>
      <c r="T437" s="46"/>
      <c r="U437" s="47">
        <v>3</v>
      </c>
      <c r="V437" s="64" t="str">
        <f>IF(OR('1ª FASE  - ELIMINATÓRIAS'!I100="",'1ª FASE  - ELIMINATÓRIAS'!I100=""),"",'1ª FASE  - ELIMINATÓRIAS'!C100)</f>
        <v/>
      </c>
      <c r="W437" s="45">
        <f>SUM(Q449,Q458,Q467,Q472,C483,C491,Q498)</f>
        <v>0</v>
      </c>
      <c r="X437" s="45">
        <f>SUM(H449,H458,H467,H472,F483,F491,H498)</f>
        <v>0</v>
      </c>
      <c r="Y437" s="45">
        <f>SUM(F449,F458,F467,F472,H483,H491,F498)</f>
        <v>0</v>
      </c>
      <c r="Z437" s="45">
        <f t="shared" si="56"/>
        <v>0</v>
      </c>
      <c r="AA437" s="64">
        <f t="shared" si="57"/>
        <v>5000000003</v>
      </c>
      <c r="AB437" s="45">
        <f t="shared" si="58"/>
        <v>5000000006</v>
      </c>
      <c r="AC437" s="64">
        <f t="shared" si="59"/>
        <v>6</v>
      </c>
    </row>
    <row r="438" spans="3:29">
      <c r="C438" s="71">
        <f>IF(OR(F438="",H438=""),"",IF(F438=H438,1,IF(F438&lt;H438,0,IF(F438-H438&lt;10,2,IF(F438&gt;H438,3,SE)))))</f>
        <v>1</v>
      </c>
      <c r="D438" s="62" t="s">
        <v>7</v>
      </c>
      <c r="E438" s="62" t="str">
        <f t="shared" si="51"/>
        <v/>
      </c>
      <c r="F438" s="201">
        <f t="shared" si="52"/>
        <v>0</v>
      </c>
      <c r="G438" s="201"/>
      <c r="H438" s="202">
        <f t="shared" si="53"/>
        <v>0</v>
      </c>
      <c r="I438" s="202"/>
      <c r="J438" s="202">
        <f t="shared" si="54"/>
        <v>0</v>
      </c>
      <c r="K438" s="202"/>
      <c r="L438" s="202">
        <f t="shared" si="55"/>
        <v>0</v>
      </c>
      <c r="M438" s="292"/>
      <c r="O438" s="44" t="s">
        <v>308</v>
      </c>
      <c r="Q438" s="45">
        <f>IF(OR(H438="",F438=""),"",IF(H438=F438,1,IF(H438&lt;F438,0,IF(H438-F438&lt;10,2,IF(H438&gt;F438,3,SE)))))</f>
        <v>1</v>
      </c>
      <c r="T438" s="46"/>
      <c r="U438" s="47">
        <v>4</v>
      </c>
      <c r="V438" s="64" t="str">
        <f>IF(OR('1ª FASE  - ELIMINATÓRIAS'!I84="",'1ª FASE  - ELIMINATÓRIAS'!I84=""),"",'1ª FASE  - ELIMINATÓRIAS'!C84)</f>
        <v/>
      </c>
      <c r="W438" s="45">
        <f>SUM(Q448,Q459,Q466,Q473,C482,C490,C498)</f>
        <v>0</v>
      </c>
      <c r="X438" s="45">
        <f>SUM(H448,H459,H466,H473,F482,F490,F498)</f>
        <v>0</v>
      </c>
      <c r="Y438" s="45">
        <f>SUM(F448,H459,F466,F473,H482,H490,H498)</f>
        <v>0</v>
      </c>
      <c r="Z438" s="45">
        <f t="shared" si="56"/>
        <v>0</v>
      </c>
      <c r="AA438" s="64">
        <f t="shared" si="57"/>
        <v>5000000004</v>
      </c>
      <c r="AB438" s="45">
        <f t="shared" si="58"/>
        <v>5000000005</v>
      </c>
      <c r="AC438" s="64">
        <f t="shared" si="59"/>
        <v>5</v>
      </c>
    </row>
    <row r="439" spans="3:29">
      <c r="C439" s="71">
        <f>IF(OR(F439="",H439=""),"",IF(F439=H439,1,IF(F439&lt;H439,0,IF(F439-H439&lt;10,2,IF(F439&gt;H439,3,SE)))))</f>
        <v>1</v>
      </c>
      <c r="D439" s="63" t="s">
        <v>8</v>
      </c>
      <c r="E439" s="63" t="str">
        <f t="shared" si="51"/>
        <v/>
      </c>
      <c r="F439" s="223">
        <f t="shared" si="52"/>
        <v>0</v>
      </c>
      <c r="G439" s="223"/>
      <c r="H439" s="279">
        <f t="shared" si="53"/>
        <v>0</v>
      </c>
      <c r="I439" s="279"/>
      <c r="J439" s="279">
        <f t="shared" si="54"/>
        <v>0</v>
      </c>
      <c r="K439" s="279"/>
      <c r="L439" s="279">
        <f t="shared" si="55"/>
        <v>0</v>
      </c>
      <c r="M439" s="295"/>
      <c r="O439" s="44" t="s">
        <v>178</v>
      </c>
      <c r="Q439" s="45">
        <f>IF(OR(H439="",F439=""),"",IF(H439=F439,1,IF(H439&lt;F439,0,IF(H439-F439&lt;10,2,IF(H439&gt;F439,3,SE)))))</f>
        <v>1</v>
      </c>
      <c r="T439" s="46"/>
      <c r="U439" s="47">
        <v>5</v>
      </c>
      <c r="V439" s="64" t="str">
        <f>IF(OR('1ª FASE  - ELIMINATÓRIAS'!I68="",'1ª FASE  - ELIMINATÓRIAS'!I68=""),"",'1ª FASE  - ELIMINATÓRIAS'!C68)</f>
        <v/>
      </c>
      <c r="W439" s="45">
        <f>SUM(C451,C459,C467,C475,Q480,Q489,Q497)</f>
        <v>0</v>
      </c>
      <c r="X439" s="45">
        <f>SUM(F451,F459,F467,F475,H480,H489,H497)</f>
        <v>0</v>
      </c>
      <c r="Y439" s="45">
        <f>SUM(H451,H459,H467,H475,F480,F489,F497)</f>
        <v>0</v>
      </c>
      <c r="Z439" s="45">
        <f t="shared" si="56"/>
        <v>0</v>
      </c>
      <c r="AA439" s="64">
        <f t="shared" si="57"/>
        <v>5000000005</v>
      </c>
      <c r="AB439" s="45">
        <f t="shared" si="58"/>
        <v>5000000004</v>
      </c>
      <c r="AC439" s="64">
        <f t="shared" si="59"/>
        <v>4</v>
      </c>
    </row>
    <row r="440" spans="3:29">
      <c r="C440" s="71">
        <f>IF(OR(F440="",H440=""),"",IF(F440=H440,1,IF(F440&lt;H440,0,IF(F440-H440&lt;10,2,IF(F440&gt;H440,3,SE)))))</f>
        <v>1</v>
      </c>
      <c r="D440" s="63" t="s">
        <v>9</v>
      </c>
      <c r="E440" s="63" t="str">
        <f t="shared" si="51"/>
        <v/>
      </c>
      <c r="F440" s="223">
        <f t="shared" si="52"/>
        <v>0</v>
      </c>
      <c r="G440" s="223"/>
      <c r="H440" s="279">
        <f t="shared" si="53"/>
        <v>0</v>
      </c>
      <c r="I440" s="279"/>
      <c r="J440" s="279">
        <f t="shared" si="54"/>
        <v>0</v>
      </c>
      <c r="K440" s="279"/>
      <c r="L440" s="279">
        <f t="shared" si="55"/>
        <v>0</v>
      </c>
      <c r="M440" s="295"/>
      <c r="Q440" s="45">
        <f>IF(OR(H440="",F440=""),"",IF(H440=F440,1,IF(H440&lt;F440,0,IF(H440-F440&lt;10,2,IF(H440&gt;F440,3,SE)))))</f>
        <v>1</v>
      </c>
      <c r="T440" s="46"/>
      <c r="U440" s="47">
        <v>6</v>
      </c>
      <c r="V440" s="64" t="str">
        <f>IF(OR('1ª FASE  - ELIMINATÓRIAS'!I52="",'1ª FASE  - ELIMINATÓRIAS'!I52=""),"",'1ª FASE  - ELIMINATÓRIAS'!C52)</f>
        <v/>
      </c>
      <c r="W440" s="45">
        <f>SUM(C450,C458,C466,C474,Q481,Q488,C497)</f>
        <v>0</v>
      </c>
      <c r="X440" s="45">
        <f>SUM(F450,F458,F466,F474,H481,H488,F497)</f>
        <v>0</v>
      </c>
      <c r="Y440" s="45">
        <f>SUM(H450,H458,H466,H474,F481,F488,H497)</f>
        <v>0</v>
      </c>
      <c r="Z440" s="45">
        <f t="shared" si="56"/>
        <v>0</v>
      </c>
      <c r="AA440" s="64">
        <f t="shared" si="57"/>
        <v>5000000006</v>
      </c>
      <c r="AB440" s="45">
        <f t="shared" si="58"/>
        <v>5000000003</v>
      </c>
      <c r="AC440" s="64">
        <f t="shared" si="59"/>
        <v>3</v>
      </c>
    </row>
    <row r="441" spans="3:29">
      <c r="C441" s="71">
        <f>IF(OR(F441="",H441=""),"",IF(F441=H441,1,IF(F441&lt;H441,0,IF(F441-H441&lt;10,2,IF(F441&gt;H441,3,SE)))))</f>
        <v>1</v>
      </c>
      <c r="D441" s="63" t="s">
        <v>10</v>
      </c>
      <c r="E441" s="63" t="str">
        <f t="shared" si="51"/>
        <v/>
      </c>
      <c r="F441" s="223">
        <f t="shared" si="52"/>
        <v>0</v>
      </c>
      <c r="G441" s="223"/>
      <c r="H441" s="279">
        <f t="shared" si="53"/>
        <v>0</v>
      </c>
      <c r="I441" s="279"/>
      <c r="J441" s="279">
        <f t="shared" si="54"/>
        <v>0</v>
      </c>
      <c r="K441" s="279"/>
      <c r="L441" s="279">
        <f t="shared" si="55"/>
        <v>0</v>
      </c>
      <c r="M441" s="295"/>
      <c r="Q441" s="45">
        <f>IF(OR(H441="",F441=""),"",IF(H441=F441,1,IF(H441&lt;F441,0,IF(H441-F441&lt;10,2,IF(H441&gt;F441,3,SE)))))</f>
        <v>1</v>
      </c>
      <c r="T441" s="46"/>
      <c r="U441" s="47">
        <v>7</v>
      </c>
      <c r="V441" s="64" t="str">
        <f>IF(OR('1ª FASE  - ELIMINATÓRIAS'!I36="",'1ª FASE  - ELIMINATÓRIAS'!I36=""),"",'1ª FASE  - ELIMINATÓRIAS'!C36)</f>
        <v/>
      </c>
      <c r="W441" s="45">
        <f>SUM(C449,C457,C465,C473,C481,C489,Q496)</f>
        <v>0</v>
      </c>
      <c r="X441" s="45">
        <f>SUM(F449,F457,F465,F473,F481,F489,H496)</f>
        <v>0</v>
      </c>
      <c r="Y441" s="45">
        <f>SUM(H449,H457,H465,H473,H481,H489,F496)</f>
        <v>0</v>
      </c>
      <c r="Z441" s="45">
        <f t="shared" si="56"/>
        <v>0</v>
      </c>
      <c r="AA441" s="64">
        <f t="shared" si="57"/>
        <v>5000000007</v>
      </c>
      <c r="AB441" s="45">
        <f t="shared" si="58"/>
        <v>5000000002</v>
      </c>
      <c r="AC441" s="64">
        <f t="shared" si="59"/>
        <v>2</v>
      </c>
    </row>
    <row r="442" spans="3:29">
      <c r="C442" s="71">
        <f>IF(OR(F442="",H442=""),"",IF(F442=H442,1,IF(F442&lt;H442,0,IF(F442-H442&lt;10,2,IF(F442&gt;H442,3,SE)))))</f>
        <v>1</v>
      </c>
      <c r="D442" s="63" t="s">
        <v>11</v>
      </c>
      <c r="E442" s="63" t="str">
        <f t="shared" si="51"/>
        <v/>
      </c>
      <c r="F442" s="223">
        <f t="shared" si="52"/>
        <v>0</v>
      </c>
      <c r="G442" s="223"/>
      <c r="H442" s="279">
        <f t="shared" si="53"/>
        <v>0</v>
      </c>
      <c r="I442" s="279"/>
      <c r="J442" s="279">
        <f t="shared" si="54"/>
        <v>0</v>
      </c>
      <c r="K442" s="279"/>
      <c r="L442" s="279">
        <f t="shared" si="55"/>
        <v>0</v>
      </c>
      <c r="M442" s="295"/>
      <c r="Q442" s="45">
        <f>IF(OR(H442="",F442=""),"",IF(H442=F442,1,IF(H442&lt;F442,0,IF(H442-F442&lt;10,2,IF(H442&gt;F442,3,SE)))))</f>
        <v>1</v>
      </c>
      <c r="T442" s="46"/>
      <c r="U442" s="47">
        <v>8</v>
      </c>
      <c r="V442" s="64" t="str">
        <f>IF(OR('1ª FASE  - ELIMINATÓRIAS'!I33="",'1ª FASE  - ELIMINATÓRIAS'!I33=""),"",'1ª FASE  - ELIMINATÓRIAS'!C33)</f>
        <v/>
      </c>
      <c r="W442" s="45">
        <f>SUM(C448,C456,C464,C472,C480,C488,C496)</f>
        <v>0</v>
      </c>
      <c r="X442" s="45">
        <f>SUM(F448,F456,F464,F472,F480,F488,F496)</f>
        <v>0</v>
      </c>
      <c r="Y442" s="45">
        <f>SUM(H448,H456,H464,H472,H480,H488,H496)</f>
        <v>0</v>
      </c>
      <c r="Z442" s="45">
        <f t="shared" si="56"/>
        <v>0</v>
      </c>
      <c r="AA442" s="64">
        <f t="shared" si="57"/>
        <v>5000000008</v>
      </c>
      <c r="AB442" s="45">
        <f t="shared" si="58"/>
        <v>5000000001</v>
      </c>
      <c r="AC442" s="64">
        <f t="shared" si="59"/>
        <v>1</v>
      </c>
    </row>
    <row r="443" spans="3:29">
      <c r="C443" s="71" t="str">
        <f>IF(OR(F443="",H443=""),"",IF(F443=H443,1,IF(F443&lt;H443,0,IF(F443-H443&lt;10,2,IF(F443&gt;H443,3,SE)))))</f>
        <v/>
      </c>
      <c r="Q443" s="45" t="str">
        <f>IF(OR(H443="",F443=""),"",IF(H443=F443,1,IF(H443&lt;F443,0,IF(H443-F443&lt;10,2,IF(H443&gt;F443,3,SE)))))</f>
        <v/>
      </c>
      <c r="T443" s="46"/>
      <c r="U443" s="45"/>
      <c r="V443" s="64"/>
      <c r="W443" s="45"/>
      <c r="X443" s="45"/>
      <c r="Y443" s="45"/>
      <c r="Z443" s="45"/>
      <c r="AA443" s="45"/>
      <c r="AB443" s="45"/>
      <c r="AC443" s="45"/>
    </row>
    <row r="444" spans="3:29" ht="15.75" thickBot="1">
      <c r="C444" s="71" t="str">
        <f>IF(OR(F444="",H444=""),"",IF(F444=H444,1,IF(F444&lt;H444,0,IF(F444-H444&lt;10,2,IF(F444&gt;H444,3,SE)))))</f>
        <v/>
      </c>
      <c r="Q444" s="45" t="str">
        <f>IF(OR(H444="",F444=""),"",IF(H444=F444,1,IF(H444&lt;F444,0,IF(H444-F444&lt;10,2,IF(H444&gt;F444,3,SE)))))</f>
        <v/>
      </c>
      <c r="T444" s="46"/>
      <c r="U444" s="45"/>
      <c r="V444" s="64"/>
      <c r="W444" s="45"/>
      <c r="X444" s="45"/>
      <c r="Y444" s="45"/>
      <c r="Z444" s="45"/>
      <c r="AA444" s="45"/>
      <c r="AB444" s="45"/>
      <c r="AC444" s="45"/>
    </row>
    <row r="445" spans="3:29" ht="15" customHeight="1">
      <c r="C445" s="71" t="str">
        <f>IF(OR(F445="",H445=""),"",IF(F445=H445,1,IF(F445&lt;H445,0,IF(F445-H445&lt;10,2,IF(F445&gt;H445,3,SE)))))</f>
        <v/>
      </c>
      <c r="D445" s="227" t="s">
        <v>133</v>
      </c>
      <c r="E445" s="228"/>
      <c r="F445" s="228"/>
      <c r="G445" s="228"/>
      <c r="H445" s="228"/>
      <c r="I445" s="228"/>
      <c r="J445" s="228"/>
      <c r="K445" s="228"/>
      <c r="L445" s="228"/>
      <c r="M445" s="228"/>
      <c r="N445" s="228"/>
      <c r="O445" s="228"/>
      <c r="P445" s="229"/>
      <c r="Q445" s="45" t="str">
        <f>IF(OR(H445="",F445=""),"",IF(H445=F445,1,IF(H445&lt;F445,0,IF(H445-F445&lt;10,2,IF(H445&gt;F445,3,SE)))))</f>
        <v/>
      </c>
      <c r="T445" s="46"/>
      <c r="U445" s="45"/>
      <c r="V445" s="64"/>
      <c r="W445" s="45"/>
      <c r="X445" s="45"/>
      <c r="Y445" s="45"/>
      <c r="Z445" s="45"/>
      <c r="AA445" s="45"/>
      <c r="AB445" s="45"/>
      <c r="AC445" s="45"/>
    </row>
    <row r="446" spans="3:29" ht="15" customHeight="1" thickBot="1">
      <c r="C446" s="71" t="str">
        <f>IF(OR(F446="",H446=""),"",IF(F446=H446,1,IF(F446&lt;H446,0,IF(F446-H446&lt;10,2,IF(F446&gt;H446,3,SE)))))</f>
        <v/>
      </c>
      <c r="D446" s="230"/>
      <c r="E446" s="231"/>
      <c r="F446" s="231"/>
      <c r="G446" s="231"/>
      <c r="H446" s="231"/>
      <c r="I446" s="231"/>
      <c r="J446" s="231"/>
      <c r="K446" s="231"/>
      <c r="L446" s="231"/>
      <c r="M446" s="231"/>
      <c r="N446" s="231"/>
      <c r="O446" s="231"/>
      <c r="P446" s="232"/>
      <c r="Q446" s="45" t="str">
        <f>IF(OR(H446="",F446=""),"",IF(H446=F446,1,IF(H446&lt;F446,0,IF(H446-F446&lt;10,2,IF(H446&gt;F446,3,SE)))))</f>
        <v/>
      </c>
      <c r="T446" s="45"/>
      <c r="U446" s="47"/>
      <c r="V446" s="64"/>
      <c r="W446" s="45"/>
      <c r="X446" s="45"/>
      <c r="Y446" s="71"/>
      <c r="Z446" s="71"/>
      <c r="AA446" s="45"/>
      <c r="AB446" s="45"/>
      <c r="AC446" s="45"/>
    </row>
    <row r="447" spans="3:29">
      <c r="C447" s="71" t="str">
        <f>IF(OR(F447="",H447=""),"",IF(F447=H447,1,IF(F447&lt;H447,0,IF(F447-H447&lt;10,2,IF(F447&gt;H447,3,SE)))))</f>
        <v/>
      </c>
      <c r="Q447" s="45" t="str">
        <f>IF(OR(H447="",F447=""),"",IF(H447=F447,1,IF(H447&lt;F447,0,IF(H447-F447&lt;10,2,IF(H447&gt;F447,3,SE)))))</f>
        <v/>
      </c>
      <c r="T447" s="45"/>
      <c r="U447" s="47"/>
      <c r="V447" s="64"/>
      <c r="W447" s="45"/>
      <c r="X447" s="45"/>
      <c r="Y447" s="45"/>
      <c r="Z447" s="45"/>
      <c r="AA447" s="45"/>
      <c r="AB447" s="45"/>
      <c r="AC447" s="45"/>
    </row>
    <row r="448" spans="3:29">
      <c r="C448" s="71" t="str">
        <f>IF(OR(F448="",H448=""),"",IF(F448=H448,1,IF(F448&lt;H448,0,IF(F448-H448&lt;10,2,IF(F448&gt;H448,3,SE)))))</f>
        <v/>
      </c>
      <c r="D448" s="207" t="str">
        <f>V442</f>
        <v/>
      </c>
      <c r="E448" s="207"/>
      <c r="F448" s="98"/>
      <c r="G448" s="65" t="s">
        <v>17</v>
      </c>
      <c r="H448" s="98"/>
      <c r="I448" s="207" t="str">
        <f>V438</f>
        <v/>
      </c>
      <c r="J448" s="207"/>
      <c r="K448" s="207"/>
      <c r="L448" s="207"/>
      <c r="M448" s="207"/>
      <c r="N448" s="207"/>
      <c r="O448" s="207"/>
      <c r="P448" s="207"/>
      <c r="Q448" s="45" t="str">
        <f>IF(OR(H448="",F448=""),"",IF(H448=F448,1,IF(H448&lt;F448,0,IF(H448-F448&lt;10,2,IF(H448&gt;F448,3,SE)))))</f>
        <v/>
      </c>
      <c r="U448" s="47"/>
      <c r="V448" s="64"/>
      <c r="W448" s="45"/>
      <c r="X448" s="45"/>
      <c r="Y448" s="45"/>
      <c r="Z448" s="45"/>
      <c r="AA448" s="45"/>
      <c r="AB448" s="45"/>
      <c r="AC448" s="45"/>
    </row>
    <row r="449" spans="3:29">
      <c r="C449" s="71" t="str">
        <f>IF(OR(F449="",H449=""),"",IF(F449=H449,1,IF(F449&lt;H449,0,IF(F449-H449&lt;10,2,IF(F449&gt;H449,3,SE)))))</f>
        <v/>
      </c>
      <c r="D449" s="207" t="str">
        <f>V441</f>
        <v/>
      </c>
      <c r="E449" s="207"/>
      <c r="F449" s="98"/>
      <c r="G449" s="65" t="s">
        <v>17</v>
      </c>
      <c r="H449" s="98"/>
      <c r="I449" s="207" t="str">
        <f>V437</f>
        <v/>
      </c>
      <c r="J449" s="207"/>
      <c r="K449" s="207"/>
      <c r="L449" s="207"/>
      <c r="M449" s="207"/>
      <c r="N449" s="207"/>
      <c r="O449" s="207"/>
      <c r="P449" s="207"/>
      <c r="Q449" s="45" t="str">
        <f>IF(OR(H449="",F449=""),"",IF(H449=F449,1,IF(H449&lt;F449,0,IF(H449-F449&lt;10,2,IF(H449&gt;F449,3,SE)))))</f>
        <v/>
      </c>
      <c r="U449" s="47"/>
      <c r="V449" s="64"/>
      <c r="W449" s="45"/>
      <c r="X449" s="45"/>
      <c r="Y449" s="45"/>
      <c r="Z449" s="45"/>
      <c r="AA449" s="45"/>
      <c r="AB449" s="45"/>
      <c r="AC449" s="45"/>
    </row>
    <row r="450" spans="3:29">
      <c r="C450" s="71" t="str">
        <f>IF(OR(F450="",H450=""),"",IF(F450=H450,1,IF(F450&lt;H450,0,IF(F450-H450&lt;10,2,IF(F450&gt;H450,3,SE)))))</f>
        <v/>
      </c>
      <c r="D450" s="207" t="str">
        <f>V440</f>
        <v/>
      </c>
      <c r="E450" s="207"/>
      <c r="F450" s="98"/>
      <c r="G450" s="65" t="s">
        <v>17</v>
      </c>
      <c r="H450" s="98"/>
      <c r="I450" s="207" t="str">
        <f>V436</f>
        <v/>
      </c>
      <c r="J450" s="207"/>
      <c r="K450" s="207"/>
      <c r="L450" s="207"/>
      <c r="M450" s="207"/>
      <c r="N450" s="207"/>
      <c r="O450" s="207"/>
      <c r="P450" s="207"/>
      <c r="Q450" s="45" t="str">
        <f>IF(OR(H450="",F450=""),"",IF(H450=F450,1,IF(H450&lt;F450,0,IF(H450-F450&lt;10,2,IF(H450&gt;F450,3,SE)))))</f>
        <v/>
      </c>
      <c r="U450" s="47"/>
      <c r="V450" s="64"/>
      <c r="W450" s="45"/>
      <c r="X450" s="45"/>
      <c r="Y450" s="45"/>
      <c r="Z450" s="45"/>
      <c r="AA450" s="45"/>
      <c r="AB450" s="45"/>
      <c r="AC450" s="45"/>
    </row>
    <row r="451" spans="3:29">
      <c r="C451" s="71" t="str">
        <f>IF(OR(F451="",H451=""),"",IF(F451=H451,1,IF(F451&lt;H451,0,IF(F451-H451&lt;10,2,IF(F451&gt;H451,3,SE)))))</f>
        <v/>
      </c>
      <c r="D451" s="207" t="str">
        <f>V439</f>
        <v/>
      </c>
      <c r="E451" s="207"/>
      <c r="F451" s="98"/>
      <c r="G451" s="65" t="s">
        <v>17</v>
      </c>
      <c r="H451" s="98"/>
      <c r="I451" s="207" t="str">
        <f>V435</f>
        <v/>
      </c>
      <c r="J451" s="207"/>
      <c r="K451" s="207"/>
      <c r="L451" s="207"/>
      <c r="M451" s="207"/>
      <c r="N451" s="207"/>
      <c r="O451" s="207"/>
      <c r="P451" s="207"/>
      <c r="Q451" s="45" t="str">
        <f>IF(OR(H451="",F451=""),"",IF(H451=F451,1,IF(H451&lt;F451,0,IF(H451-F451&lt;10,2,IF(H451&gt;F451,3,SE)))))</f>
        <v/>
      </c>
      <c r="U451" s="47"/>
      <c r="V451" s="64"/>
      <c r="W451" s="45"/>
      <c r="X451" s="45"/>
      <c r="Y451" s="45"/>
      <c r="Z451" s="45"/>
      <c r="AA451" s="45"/>
      <c r="AB451" s="45"/>
      <c r="AC451" s="45"/>
    </row>
    <row r="452" spans="3:29" ht="15.75" thickBot="1">
      <c r="C452" s="71" t="str">
        <f>IF(OR(F452="",H452=""),"",IF(F452=H452,1,IF(F452&lt;H452,0,IF(F452-H452&lt;10,2,IF(F452&gt;H452,3,SE)))))</f>
        <v/>
      </c>
      <c r="Q452" s="45" t="str">
        <f>IF(OR(H452="",F452=""),"",IF(H452=F452,1,IF(H452&lt;F452,0,IF(H452-F452&lt;10,2,IF(H452&gt;F452,3,SE)))))</f>
        <v/>
      </c>
      <c r="U452" s="47"/>
      <c r="V452" s="64"/>
      <c r="W452" s="45"/>
      <c r="X452" s="45"/>
      <c r="Y452" s="45"/>
      <c r="Z452" s="45"/>
      <c r="AA452" s="45"/>
      <c r="AB452" s="45"/>
      <c r="AC452" s="45"/>
    </row>
    <row r="453" spans="3:29" ht="15" customHeight="1">
      <c r="C453" s="71" t="str">
        <f>IF(OR(F453="",H453=""),"",IF(F453=H453,1,IF(F453&lt;H453,0,IF(F453-H453&lt;10,2,IF(F453&gt;H453,3,SE)))))</f>
        <v/>
      </c>
      <c r="D453" s="217" t="s">
        <v>135</v>
      </c>
      <c r="E453" s="218"/>
      <c r="F453" s="218"/>
      <c r="G453" s="218"/>
      <c r="H453" s="218"/>
      <c r="I453" s="218"/>
      <c r="J453" s="218"/>
      <c r="K453" s="218"/>
      <c r="L453" s="218"/>
      <c r="M453" s="218"/>
      <c r="N453" s="218"/>
      <c r="O453" s="218"/>
      <c r="P453" s="219"/>
      <c r="Q453" s="45" t="str">
        <f>IF(OR(H453="",F453=""),"",IF(H453=F453,1,IF(H453&lt;F453,0,IF(H453-F453&lt;10,2,IF(H453&gt;F453,3,SE)))))</f>
        <v/>
      </c>
      <c r="U453" s="47"/>
      <c r="V453" s="64"/>
      <c r="W453" s="45"/>
      <c r="X453" s="45"/>
      <c r="Y453" s="45"/>
      <c r="Z453" s="45"/>
      <c r="AA453" s="45"/>
      <c r="AB453" s="45"/>
      <c r="AC453" s="45"/>
    </row>
    <row r="454" spans="3:29" ht="15" customHeight="1" thickBot="1">
      <c r="C454" s="71" t="str">
        <f>IF(OR(F454="",H454=""),"",IF(F454=H454,1,IF(F454&lt;H454,0,IF(F454-H454&lt;10,2,IF(F454&gt;H454,3,SE)))))</f>
        <v/>
      </c>
      <c r="D454" s="220"/>
      <c r="E454" s="221"/>
      <c r="F454" s="221"/>
      <c r="G454" s="221"/>
      <c r="H454" s="221"/>
      <c r="I454" s="221"/>
      <c r="J454" s="221"/>
      <c r="K454" s="221"/>
      <c r="L454" s="221"/>
      <c r="M454" s="221"/>
      <c r="N454" s="221"/>
      <c r="O454" s="221"/>
      <c r="P454" s="222"/>
      <c r="Q454" s="45" t="str">
        <f>IF(OR(H454="",F454=""),"",IF(H454=F454,1,IF(H454&lt;F454,0,IF(H454-F454&lt;10,2,IF(H454&gt;F454,3,SE)))))</f>
        <v/>
      </c>
      <c r="U454" s="45"/>
      <c r="V454" s="45"/>
      <c r="W454" s="45"/>
      <c r="X454" s="45"/>
      <c r="Y454" s="45"/>
      <c r="Z454" s="45"/>
      <c r="AA454" s="45"/>
      <c r="AB454" s="45"/>
      <c r="AC454" s="45"/>
    </row>
    <row r="455" spans="3:29">
      <c r="C455" s="71" t="str">
        <f>IF(OR(F455="",H455=""),"",IF(F455=H455,1,IF(F455&lt;H455,0,IF(F455-H455&lt;10,2,IF(F455&gt;H455,3,SE)))))</f>
        <v/>
      </c>
      <c r="Q455" s="45" t="str">
        <f>IF(OR(H455="",F455=""),"",IF(H455=F455,1,IF(H455&lt;F455,0,IF(H455-F455&lt;10,2,IF(H455&gt;F455,3,SE)))))</f>
        <v/>
      </c>
      <c r="U455" s="45"/>
      <c r="V455" s="45"/>
      <c r="W455" s="45"/>
      <c r="X455" s="45"/>
      <c r="Y455" s="71"/>
      <c r="Z455" s="71"/>
      <c r="AA455" s="45"/>
      <c r="AB455" s="45"/>
      <c r="AC455" s="45"/>
    </row>
    <row r="456" spans="3:29">
      <c r="C456" s="71" t="str">
        <f>IF(OR(F456="",H456=""),"",IF(F456=H456,1,IF(F456&lt;H456,0,IF(F456-H456&lt;10,2,IF(F456&gt;H456,3,SE)))))</f>
        <v/>
      </c>
      <c r="D456" s="207" t="str">
        <f>V442</f>
        <v/>
      </c>
      <c r="E456" s="207"/>
      <c r="F456" s="98"/>
      <c r="G456" s="58" t="s">
        <v>17</v>
      </c>
      <c r="H456" s="98"/>
      <c r="I456" s="207" t="str">
        <f>V435</f>
        <v/>
      </c>
      <c r="J456" s="207"/>
      <c r="K456" s="207"/>
      <c r="L456" s="207"/>
      <c r="M456" s="207"/>
      <c r="N456" s="207"/>
      <c r="O456" s="207"/>
      <c r="P456" s="207"/>
      <c r="Q456" s="45" t="str">
        <f>IF(OR(H456="",F456=""),"",IF(H456=F456,1,IF(H456&lt;F456,0,IF(H456-F456&lt;10,2,IF(H456&gt;F456,3,SE)))))</f>
        <v/>
      </c>
      <c r="U456" s="45"/>
      <c r="V456" s="45"/>
      <c r="W456" s="45"/>
      <c r="X456" s="45"/>
      <c r="Y456" s="45"/>
      <c r="Z456" s="45"/>
      <c r="AA456" s="45"/>
      <c r="AB456" s="45"/>
      <c r="AC456" s="45"/>
    </row>
    <row r="457" spans="3:29">
      <c r="C457" s="71" t="str">
        <f>IF(OR(F457="",H457=""),"",IF(F457=H457,1,IF(F457&lt;H457,0,IF(F457-H457&lt;10,2,IF(F457&gt;H457,3,SE)))))</f>
        <v/>
      </c>
      <c r="D457" s="207" t="str">
        <f>V441</f>
        <v/>
      </c>
      <c r="E457" s="207"/>
      <c r="F457" s="98"/>
      <c r="G457" s="58" t="s">
        <v>17</v>
      </c>
      <c r="H457" s="98"/>
      <c r="I457" s="207" t="str">
        <f>V436</f>
        <v/>
      </c>
      <c r="J457" s="207"/>
      <c r="K457" s="207"/>
      <c r="L457" s="207"/>
      <c r="M457" s="207"/>
      <c r="N457" s="207"/>
      <c r="O457" s="207"/>
      <c r="P457" s="207"/>
      <c r="Q457" s="45" t="str">
        <f>IF(OR(H457="",F457=""),"",IF(H457=F457,1,IF(H457&lt;F457,0,IF(H457-F457&lt;10,2,IF(H457&gt;F457,3,SE)))))</f>
        <v/>
      </c>
      <c r="U457" s="45"/>
      <c r="V457" s="45"/>
      <c r="W457" s="45"/>
      <c r="X457" s="45"/>
      <c r="Y457" s="45"/>
      <c r="Z457" s="45"/>
      <c r="AA457" s="45"/>
      <c r="AB457" s="45"/>
      <c r="AC457" s="45"/>
    </row>
    <row r="458" spans="3:29">
      <c r="C458" s="71" t="str">
        <f>IF(OR(F458="",H458=""),"",IF(F458=H458,1,IF(F458&lt;H458,0,IF(F458-H458&lt;10,2,IF(F458&gt;H458,3,SE)))))</f>
        <v/>
      </c>
      <c r="D458" s="207" t="str">
        <f>V440</f>
        <v/>
      </c>
      <c r="E458" s="207"/>
      <c r="F458" s="98"/>
      <c r="G458" s="58" t="s">
        <v>17</v>
      </c>
      <c r="H458" s="98"/>
      <c r="I458" s="207" t="str">
        <f>V437</f>
        <v/>
      </c>
      <c r="J458" s="207"/>
      <c r="K458" s="207"/>
      <c r="L458" s="207"/>
      <c r="M458" s="207"/>
      <c r="N458" s="207"/>
      <c r="O458" s="207"/>
      <c r="P458" s="207"/>
      <c r="Q458" s="45" t="str">
        <f>IF(OR(H458="",F458=""),"",IF(H458=F458,1,IF(H458&lt;F458,0,IF(H458-F458&lt;10,2,IF(H458&gt;F458,3,SE)))))</f>
        <v/>
      </c>
      <c r="U458" s="45"/>
      <c r="V458" s="45"/>
      <c r="W458" s="45"/>
      <c r="X458" s="45"/>
      <c r="Y458" s="45"/>
      <c r="Z458" s="45"/>
      <c r="AA458" s="45"/>
      <c r="AB458" s="45"/>
      <c r="AC458" s="45"/>
    </row>
    <row r="459" spans="3:29">
      <c r="C459" s="71" t="str">
        <f>IF(OR(F459="",H459=""),"",IF(F459=H459,1,IF(F459&lt;H459,0,IF(F459-H459&lt;10,2,IF(F459&gt;H459,3,SE)))))</f>
        <v/>
      </c>
      <c r="D459" s="207" t="str">
        <f>V439</f>
        <v/>
      </c>
      <c r="E459" s="207"/>
      <c r="F459" s="98"/>
      <c r="G459" s="58" t="s">
        <v>17</v>
      </c>
      <c r="H459" s="98"/>
      <c r="I459" s="207" t="str">
        <f>V438</f>
        <v/>
      </c>
      <c r="J459" s="207"/>
      <c r="K459" s="207"/>
      <c r="L459" s="207"/>
      <c r="M459" s="207"/>
      <c r="N459" s="207"/>
      <c r="O459" s="207"/>
      <c r="P459" s="207"/>
      <c r="Q459" s="45" t="str">
        <f>IF(OR(H459="",F459=""),"",IF(H459=F459,1,IF(H459&lt;F459,0,IF(H459-F459&lt;10,2,IF(H459&gt;F459,3,SE)))))</f>
        <v/>
      </c>
      <c r="U459" s="45"/>
      <c r="V459" s="45"/>
      <c r="W459" s="45"/>
      <c r="X459" s="45"/>
      <c r="Y459" s="45"/>
      <c r="Z459" s="45"/>
      <c r="AA459" s="45"/>
      <c r="AB459" s="45"/>
      <c r="AC459" s="45"/>
    </row>
    <row r="460" spans="3:29" ht="15.75" thickBot="1">
      <c r="C460" s="71" t="str">
        <f>IF(OR(F460="",H460=""),"",IF(F460=H460,1,IF(F460&lt;H460,0,IF(F460-H460&lt;10,2,IF(F460&gt;H460,3,SE)))))</f>
        <v/>
      </c>
      <c r="Q460" s="45" t="str">
        <f>IF(OR(H460="",F460=""),"",IF(H460=F460,1,IF(H460&lt;F460,0,IF(H460-F460&lt;10,2,IF(H460&gt;F460,3,SE)))))</f>
        <v/>
      </c>
      <c r="U460" s="45"/>
      <c r="V460" s="45"/>
      <c r="W460" s="45"/>
      <c r="X460" s="45"/>
      <c r="Y460" s="45"/>
      <c r="Z460" s="45"/>
      <c r="AA460" s="45"/>
      <c r="AB460" s="45"/>
      <c r="AC460" s="45"/>
    </row>
    <row r="461" spans="3:29" ht="15" customHeight="1">
      <c r="C461" s="71" t="str">
        <f>IF(OR(F461="",H461=""),"",IF(F461=H461,1,IF(F461&lt;H461,0,IF(F461-H461&lt;10,2,IF(F461&gt;H461,3,SE)))))</f>
        <v/>
      </c>
      <c r="D461" s="217" t="s">
        <v>134</v>
      </c>
      <c r="E461" s="218"/>
      <c r="F461" s="218"/>
      <c r="G461" s="218"/>
      <c r="H461" s="218"/>
      <c r="I461" s="218"/>
      <c r="J461" s="218"/>
      <c r="K461" s="218"/>
      <c r="L461" s="218"/>
      <c r="M461" s="218"/>
      <c r="N461" s="218"/>
      <c r="O461" s="218"/>
      <c r="P461" s="219"/>
      <c r="Q461" s="45" t="str">
        <f>IF(OR(H461="",F461=""),"",IF(H461=F461,1,IF(H461&lt;F461,0,IF(H461-F461&lt;10,2,IF(H461&gt;F461,3,SE)))))</f>
        <v/>
      </c>
      <c r="U461" s="45"/>
      <c r="V461" s="45"/>
      <c r="W461" s="45"/>
      <c r="X461" s="45"/>
      <c r="Y461" s="71"/>
      <c r="Z461" s="71"/>
      <c r="AA461" s="45"/>
      <c r="AB461" s="45"/>
      <c r="AC461" s="45"/>
    </row>
    <row r="462" spans="3:29" ht="15" customHeight="1" thickBot="1">
      <c r="C462" s="71" t="str">
        <f>IF(OR(F462="",H462=""),"",IF(F462=H462,1,IF(F462&lt;H462,0,IF(F462-H462&lt;10,2,IF(F462&gt;H462,3,SE)))))</f>
        <v/>
      </c>
      <c r="D462" s="220"/>
      <c r="E462" s="221"/>
      <c r="F462" s="221"/>
      <c r="G462" s="221"/>
      <c r="H462" s="221"/>
      <c r="I462" s="221"/>
      <c r="J462" s="221"/>
      <c r="K462" s="221"/>
      <c r="L462" s="221"/>
      <c r="M462" s="221"/>
      <c r="N462" s="221"/>
      <c r="O462" s="221"/>
      <c r="P462" s="222"/>
      <c r="Q462" s="45" t="str">
        <f>IF(OR(H462="",F462=""),"",IF(H462=F462,1,IF(H462&lt;F462,0,IF(H462-F462&lt;10,2,IF(H462&gt;F462,3,SE)))))</f>
        <v/>
      </c>
      <c r="U462" s="45"/>
      <c r="V462" s="45"/>
      <c r="W462" s="45"/>
      <c r="X462" s="45"/>
      <c r="Y462" s="71"/>
      <c r="Z462" s="71"/>
      <c r="AA462" s="45"/>
      <c r="AB462" s="45"/>
      <c r="AC462" s="45"/>
    </row>
    <row r="463" spans="3:29">
      <c r="C463" s="71" t="str">
        <f>IF(OR(F463="",H463=""),"",IF(F463=H463,1,IF(F463&lt;H463,0,IF(F463-H463&lt;10,2,IF(F463&gt;H463,3,SE)))))</f>
        <v/>
      </c>
      <c r="Q463" s="45" t="str">
        <f>IF(OR(H463="",F463=""),"",IF(H463=F463,1,IF(H463&lt;F463,0,IF(H463-F463&lt;10,2,IF(H463&gt;F463,3,SE)))))</f>
        <v/>
      </c>
      <c r="U463" s="45"/>
      <c r="V463" s="45"/>
      <c r="W463" s="45"/>
      <c r="X463" s="45"/>
      <c r="Y463" s="45"/>
      <c r="Z463" s="45"/>
      <c r="AA463" s="45"/>
      <c r="AB463" s="45"/>
      <c r="AC463" s="45"/>
    </row>
    <row r="464" spans="3:29">
      <c r="C464" s="71" t="str">
        <f>IF(OR(F464="",H464=""),"",IF(F464=H464,1,IF(F464&lt;H464,0,IF(F464-H464&lt;10,2,IF(F464&gt;H464,3,SE)))))</f>
        <v/>
      </c>
      <c r="D464" s="207" t="str">
        <f>V442</f>
        <v/>
      </c>
      <c r="E464" s="207"/>
      <c r="F464" s="98"/>
      <c r="G464" s="65" t="s">
        <v>17</v>
      </c>
      <c r="H464" s="98"/>
      <c r="I464" s="207" t="str">
        <f>V436</f>
        <v/>
      </c>
      <c r="J464" s="207"/>
      <c r="K464" s="207"/>
      <c r="L464" s="207"/>
      <c r="M464" s="207"/>
      <c r="N464" s="207"/>
      <c r="O464" s="207"/>
      <c r="P464" s="207"/>
      <c r="Q464" s="45" t="str">
        <f>IF(OR(H464="",F464=""),"",IF(H464=F464,1,IF(H464&lt;F464,0,IF(H464-F464&lt;10,2,IF(H464&gt;F464,3,SE)))))</f>
        <v/>
      </c>
      <c r="U464" s="45"/>
      <c r="V464" s="45"/>
      <c r="W464" s="45"/>
      <c r="X464" s="45"/>
      <c r="Y464" s="45"/>
      <c r="Z464" s="45"/>
      <c r="AA464" s="45"/>
      <c r="AB464" s="45"/>
      <c r="AC464" s="45"/>
    </row>
    <row r="465" spans="3:29">
      <c r="C465" s="71" t="str">
        <f>IF(OR(F465="",H465=""),"",IF(F465=H465,1,IF(F465&lt;H465,0,IF(F465-H465&lt;10,2,IF(F465&gt;H465,3,SE)))))</f>
        <v/>
      </c>
      <c r="D465" s="207" t="str">
        <f>V441</f>
        <v/>
      </c>
      <c r="E465" s="207"/>
      <c r="F465" s="98"/>
      <c r="G465" s="65" t="s">
        <v>17</v>
      </c>
      <c r="H465" s="98"/>
      <c r="I465" s="207" t="str">
        <f>V435</f>
        <v/>
      </c>
      <c r="J465" s="207"/>
      <c r="K465" s="207"/>
      <c r="L465" s="207"/>
      <c r="M465" s="207"/>
      <c r="N465" s="207"/>
      <c r="O465" s="207"/>
      <c r="P465" s="207"/>
      <c r="Q465" s="45" t="str">
        <f>IF(OR(H465="",F465=""),"",IF(H465=F465,1,IF(H465&lt;F465,0,IF(H465-F465&lt;10,2,IF(H465&gt;F465,3,SE)))))</f>
        <v/>
      </c>
      <c r="U465" s="45"/>
      <c r="V465" s="45"/>
      <c r="W465" s="45"/>
      <c r="X465" s="45"/>
      <c r="Y465" s="45"/>
      <c r="Z465" s="45"/>
      <c r="AA465" s="45"/>
      <c r="AB465" s="45"/>
      <c r="AC465" s="45"/>
    </row>
    <row r="466" spans="3:29">
      <c r="C466" s="71" t="str">
        <f>IF(OR(F466="",H466=""),"",IF(F466=H466,1,IF(F466&lt;H466,0,IF(F466-H466&lt;10,2,IF(F466&gt;H466,3,SE)))))</f>
        <v/>
      </c>
      <c r="D466" s="207" t="str">
        <f>V440</f>
        <v/>
      </c>
      <c r="E466" s="207"/>
      <c r="F466" s="98"/>
      <c r="G466" s="65" t="s">
        <v>17</v>
      </c>
      <c r="H466" s="98"/>
      <c r="I466" s="207" t="str">
        <f>V438</f>
        <v/>
      </c>
      <c r="J466" s="207"/>
      <c r="K466" s="207"/>
      <c r="L466" s="207"/>
      <c r="M466" s="207"/>
      <c r="N466" s="207"/>
      <c r="O466" s="207"/>
      <c r="P466" s="207"/>
      <c r="Q466" s="45" t="str">
        <f>IF(OR(H466="",F466=""),"",IF(H466=F466,1,IF(H466&lt;F466,0,IF(H466-F466&lt;10,2,IF(H466&gt;F466,3,SE)))))</f>
        <v/>
      </c>
      <c r="U466" s="45"/>
      <c r="V466" s="45"/>
      <c r="W466" s="45"/>
      <c r="X466" s="45"/>
      <c r="Y466" s="45"/>
      <c r="Z466" s="45"/>
      <c r="AA466" s="45"/>
      <c r="AB466" s="45"/>
      <c r="AC466" s="45"/>
    </row>
    <row r="467" spans="3:29">
      <c r="C467" s="71" t="str">
        <f>IF(OR(F467="",H467=""),"",IF(F467=H467,1,IF(F467&lt;H467,0,IF(F467-H467&lt;10,2,IF(F467&gt;H467,3,SE)))))</f>
        <v/>
      </c>
      <c r="D467" s="207" t="str">
        <f>V439</f>
        <v/>
      </c>
      <c r="E467" s="207"/>
      <c r="F467" s="59"/>
      <c r="G467" s="65" t="s">
        <v>17</v>
      </c>
      <c r="H467" s="98"/>
      <c r="I467" s="207" t="str">
        <f>V437</f>
        <v/>
      </c>
      <c r="J467" s="207"/>
      <c r="K467" s="207"/>
      <c r="L467" s="207"/>
      <c r="M467" s="207"/>
      <c r="N467" s="207"/>
      <c r="O467" s="207"/>
      <c r="P467" s="207"/>
      <c r="Q467" s="45" t="str">
        <f>IF(OR(H467="",F467=""),"",IF(H467=F467,1,IF(H467&lt;F467,0,IF(H467-F467&lt;10,2,IF(H467&gt;F467,3,SE)))))</f>
        <v/>
      </c>
      <c r="U467" s="45"/>
      <c r="V467" s="45"/>
      <c r="W467" s="45"/>
      <c r="X467" s="45"/>
      <c r="Y467" s="45"/>
      <c r="Z467" s="45"/>
      <c r="AA467" s="45"/>
      <c r="AB467" s="45"/>
      <c r="AC467" s="45"/>
    </row>
    <row r="468" spans="3:29" ht="15.75" thickBot="1">
      <c r="C468" s="71" t="str">
        <f>IF(OR(F468="",H468=""),"",IF(F468=H468,1,IF(F468&lt;H468,0,IF(F468-H468&lt;10,2,IF(F468&gt;H468,3,SE)))))</f>
        <v/>
      </c>
      <c r="Q468" s="45" t="str">
        <f>IF(OR(H468="",F468=""),"",IF(H468=F468,1,IF(H468&lt;F468,0,IF(H468-F468&lt;10,2,IF(H468&gt;F468,3,SE)))))</f>
        <v/>
      </c>
      <c r="U468" s="45"/>
      <c r="V468" s="45"/>
      <c r="W468" s="45"/>
      <c r="X468" s="45"/>
      <c r="Y468" s="45"/>
      <c r="Z468" s="45"/>
      <c r="AA468" s="45"/>
      <c r="AB468" s="45"/>
      <c r="AC468" s="45"/>
    </row>
    <row r="469" spans="3:29" ht="15" customHeight="1">
      <c r="C469" s="71" t="str">
        <f>IF(OR(F469="",H469=""),"",IF(F469=H469,1,IF(F469&lt;H469,0,IF(F469-H469&lt;10,2,IF(F469&gt;H469,3,SE)))))</f>
        <v/>
      </c>
      <c r="D469" s="217" t="s">
        <v>136</v>
      </c>
      <c r="E469" s="218"/>
      <c r="F469" s="218"/>
      <c r="G469" s="218"/>
      <c r="H469" s="218"/>
      <c r="I469" s="218"/>
      <c r="J469" s="218"/>
      <c r="K469" s="218"/>
      <c r="L469" s="218"/>
      <c r="M469" s="218"/>
      <c r="N469" s="218"/>
      <c r="O469" s="218"/>
      <c r="P469" s="219"/>
      <c r="Q469" s="45" t="str">
        <f>IF(OR(H469="",F469=""),"",IF(H469=F469,1,IF(H469&lt;F469,0,IF(H469-F469&lt;10,2,IF(H469&gt;F469,3,SE)))))</f>
        <v/>
      </c>
      <c r="U469" s="45"/>
      <c r="V469" s="45"/>
      <c r="W469" s="45"/>
      <c r="X469" s="45"/>
      <c r="Y469" s="45"/>
      <c r="Z469" s="45"/>
      <c r="AA469" s="45"/>
      <c r="AB469" s="45"/>
      <c r="AC469" s="45"/>
    </row>
    <row r="470" spans="3:29" ht="15" customHeight="1" thickBot="1">
      <c r="C470" s="71" t="str">
        <f>IF(OR(F470="",H470=""),"",IF(F470=H470,1,IF(F470&lt;H470,0,IF(F470-H470&lt;10,2,IF(F470&gt;H470,3,SE)))))</f>
        <v/>
      </c>
      <c r="D470" s="220"/>
      <c r="E470" s="221"/>
      <c r="F470" s="221"/>
      <c r="G470" s="221"/>
      <c r="H470" s="221"/>
      <c r="I470" s="221"/>
      <c r="J470" s="221"/>
      <c r="K470" s="221"/>
      <c r="L470" s="221"/>
      <c r="M470" s="221"/>
      <c r="N470" s="221"/>
      <c r="O470" s="221"/>
      <c r="P470" s="222"/>
      <c r="Q470" s="45" t="str">
        <f>IF(OR(H470="",F470=""),"",IF(H470=F470,1,IF(H470&lt;F470,0,IF(H470-F470&lt;10,2,IF(H470&gt;F470,3,SE)))))</f>
        <v/>
      </c>
      <c r="U470" s="45"/>
      <c r="V470" s="45"/>
      <c r="W470" s="45"/>
      <c r="X470" s="45"/>
      <c r="Y470" s="71"/>
      <c r="Z470" s="71"/>
      <c r="AA470" s="45"/>
      <c r="AB470" s="45"/>
      <c r="AC470" s="45"/>
    </row>
    <row r="471" spans="3:29">
      <c r="C471" s="71" t="str">
        <f>IF(OR(F471="",H471=""),"",IF(F471=H471,1,IF(F471&lt;H471,0,IF(F471-H471&lt;10,2,IF(F471&gt;H471,3,SE)))))</f>
        <v/>
      </c>
      <c r="Q471" s="45" t="str">
        <f>IF(OR(H471="",F471=""),"",IF(H471=F471,1,IF(H471&lt;F471,0,IF(H471-F471&lt;10,2,IF(H471&gt;F471,3,SE)))))</f>
        <v/>
      </c>
      <c r="U471" s="45"/>
      <c r="V471" s="45"/>
      <c r="W471" s="45"/>
      <c r="X471" s="45"/>
      <c r="Y471" s="45"/>
      <c r="Z471" s="45"/>
      <c r="AA471" s="45"/>
      <c r="AB471" s="45"/>
      <c r="AC471" s="45"/>
    </row>
    <row r="472" spans="3:29">
      <c r="C472" s="71" t="str">
        <f>IF(OR(F472="",H472=""),"",IF(F472=H472,1,IF(F472&lt;H472,0,IF(F472-H472&lt;10,2,IF(F472&gt;H472,3,SE)))))</f>
        <v/>
      </c>
      <c r="D472" s="207" t="str">
        <f>V442</f>
        <v/>
      </c>
      <c r="E472" s="207"/>
      <c r="F472" s="98"/>
      <c r="G472" s="58" t="s">
        <v>17</v>
      </c>
      <c r="H472" s="98"/>
      <c r="I472" s="207" t="str">
        <f>V437</f>
        <v/>
      </c>
      <c r="J472" s="207"/>
      <c r="K472" s="207"/>
      <c r="L472" s="207"/>
      <c r="M472" s="207"/>
      <c r="N472" s="207"/>
      <c r="O472" s="207"/>
      <c r="P472" s="207"/>
      <c r="Q472" s="45" t="str">
        <f>IF(OR(H472="",F472=""),"",IF(H472=F472,1,IF(H472&lt;F472,0,IF(H472-F472&lt;10,2,IF(H472&gt;F472,3,SE)))))</f>
        <v/>
      </c>
      <c r="U472" s="45"/>
      <c r="V472" s="45"/>
      <c r="W472" s="45"/>
      <c r="X472" s="45"/>
      <c r="Y472" s="45"/>
      <c r="Z472" s="45"/>
      <c r="AA472" s="45"/>
      <c r="AB472" s="45"/>
      <c r="AC472" s="45"/>
    </row>
    <row r="473" spans="3:29">
      <c r="C473" s="71" t="str">
        <f>IF(OR(F473="",H473=""),"",IF(F473=H473,1,IF(F473&lt;H473,0,IF(F473-H473&lt;10,2,IF(F473&gt;H473,3,SE)))))</f>
        <v/>
      </c>
      <c r="D473" s="207" t="str">
        <f>V441</f>
        <v/>
      </c>
      <c r="E473" s="207"/>
      <c r="F473" s="98"/>
      <c r="G473" s="58" t="s">
        <v>17</v>
      </c>
      <c r="H473" s="98"/>
      <c r="I473" s="207" t="str">
        <f>V438</f>
        <v/>
      </c>
      <c r="J473" s="207"/>
      <c r="K473" s="207"/>
      <c r="L473" s="207"/>
      <c r="M473" s="207"/>
      <c r="N473" s="207"/>
      <c r="O473" s="207"/>
      <c r="P473" s="207"/>
      <c r="Q473" s="45" t="str">
        <f>IF(OR(H473="",F473=""),"",IF(H473=F473,1,IF(H473&lt;F473,0,IF(H473-F473&lt;10,2,IF(H473&gt;F473,3,SE)))))</f>
        <v/>
      </c>
      <c r="U473" s="45"/>
      <c r="V473" s="45"/>
      <c r="W473" s="45"/>
      <c r="X473" s="45"/>
      <c r="Y473" s="45"/>
      <c r="Z473" s="45"/>
      <c r="AA473" s="45"/>
      <c r="AB473" s="45"/>
      <c r="AC473" s="45"/>
    </row>
    <row r="474" spans="3:29">
      <c r="C474" s="71" t="str">
        <f>IF(OR(F474="",H474=""),"",IF(F474=H474,1,IF(F474&lt;H474,0,IF(F474-H474&lt;10,2,IF(F474&gt;H474,3,SE)))))</f>
        <v/>
      </c>
      <c r="D474" s="207" t="str">
        <f>V440</f>
        <v/>
      </c>
      <c r="E474" s="207"/>
      <c r="F474" s="98"/>
      <c r="G474" s="58" t="s">
        <v>17</v>
      </c>
      <c r="H474" s="98"/>
      <c r="I474" s="207" t="str">
        <f>V435</f>
        <v/>
      </c>
      <c r="J474" s="207"/>
      <c r="K474" s="207"/>
      <c r="L474" s="207"/>
      <c r="M474" s="207"/>
      <c r="N474" s="207"/>
      <c r="O474" s="207"/>
      <c r="P474" s="207"/>
      <c r="Q474" s="45" t="str">
        <f>IF(OR(H474="",F474=""),"",IF(H474=F474,1,IF(H474&lt;F474,0,IF(H474-F474&lt;10,2,IF(H474&gt;F474,3,SE)))))</f>
        <v/>
      </c>
      <c r="U474" s="45"/>
      <c r="V474" s="45"/>
      <c r="W474" s="45"/>
      <c r="X474" s="45"/>
      <c r="Y474" s="45"/>
      <c r="Z474" s="45"/>
      <c r="AA474" s="45"/>
      <c r="AB474" s="45"/>
      <c r="AC474" s="45"/>
    </row>
    <row r="475" spans="3:29">
      <c r="C475" s="71" t="str">
        <f>IF(OR(F475="",H475=""),"",IF(F475=H475,1,IF(F475&lt;H475,0,IF(F475-H475&lt;10,2,IF(F475&gt;H475,3,SE)))))</f>
        <v/>
      </c>
      <c r="D475" s="207" t="str">
        <f>V439</f>
        <v/>
      </c>
      <c r="E475" s="207"/>
      <c r="F475" s="98"/>
      <c r="G475" s="58" t="s">
        <v>17</v>
      </c>
      <c r="H475" s="98"/>
      <c r="I475" s="207" t="str">
        <f>V436</f>
        <v/>
      </c>
      <c r="J475" s="207"/>
      <c r="K475" s="207"/>
      <c r="L475" s="207"/>
      <c r="M475" s="207"/>
      <c r="N475" s="207"/>
      <c r="O475" s="207"/>
      <c r="P475" s="207"/>
      <c r="Q475" s="45" t="str">
        <f>IF(OR(H475="",F475=""),"",IF(H475=F475,1,IF(H475&lt;F475,0,IF(H475-F475&lt;10,2,IF(H475&gt;F475,3,SE)))))</f>
        <v/>
      </c>
      <c r="U475" s="45"/>
      <c r="V475" s="45"/>
      <c r="W475" s="45"/>
      <c r="X475" s="45"/>
      <c r="Y475" s="45"/>
      <c r="Z475" s="45"/>
      <c r="AA475" s="45"/>
      <c r="AB475" s="45"/>
      <c r="AC475" s="45"/>
    </row>
    <row r="476" spans="3:29" ht="15.75" thickBot="1">
      <c r="C476" s="71" t="str">
        <f>IF(OR(F476="",H476=""),"",IF(F476=H476,1,IF(F476&lt;H476,0,IF(F476-H476&lt;10,2,IF(F476&gt;H476,3,SE)))))</f>
        <v/>
      </c>
      <c r="Q476" s="45" t="str">
        <f>IF(OR(H476="",F476=""),"",IF(H476=F476,1,IF(H476&lt;F476,0,IF(H476-F476&lt;10,2,IF(H476&gt;F476,3,SE)))))</f>
        <v/>
      </c>
      <c r="U476" s="45"/>
      <c r="V476" s="45"/>
      <c r="W476" s="45"/>
      <c r="X476" s="45"/>
      <c r="Y476" s="45"/>
      <c r="Z476" s="45"/>
      <c r="AA476" s="45"/>
      <c r="AB476" s="45"/>
      <c r="AC476" s="45"/>
    </row>
    <row r="477" spans="3:29" ht="15" customHeight="1">
      <c r="C477" s="71" t="str">
        <f>IF(OR(F477="",H477=""),"",IF(F477=H477,1,IF(F477&lt;H477,0,IF(F477-H477&lt;10,2,IF(F477&gt;H477,3,SE)))))</f>
        <v/>
      </c>
      <c r="D477" s="217" t="s">
        <v>137</v>
      </c>
      <c r="E477" s="218"/>
      <c r="F477" s="218"/>
      <c r="G477" s="218"/>
      <c r="H477" s="218"/>
      <c r="I477" s="218"/>
      <c r="J477" s="218"/>
      <c r="K477" s="218"/>
      <c r="L477" s="218"/>
      <c r="M477" s="218"/>
      <c r="N477" s="218"/>
      <c r="O477" s="218"/>
      <c r="P477" s="219"/>
      <c r="Q477" s="45" t="str">
        <f>IF(OR(H477="",F477=""),"",IF(H477=F477,1,IF(H477&lt;F477,0,IF(H477-F477&lt;10,2,IF(H477&gt;F477,3,SE)))))</f>
        <v/>
      </c>
      <c r="U477" s="45"/>
      <c r="V477" s="45"/>
      <c r="W477" s="45"/>
      <c r="X477" s="45"/>
      <c r="Y477" s="71"/>
      <c r="Z477" s="71"/>
      <c r="AA477" s="45"/>
      <c r="AB477" s="45"/>
      <c r="AC477" s="45"/>
    </row>
    <row r="478" spans="3:29" ht="15" customHeight="1" thickBot="1">
      <c r="C478" s="71" t="str">
        <f>IF(OR(F478="",H478=""),"",IF(F478=H478,1,IF(F478&lt;H478,0,IF(F478-H478&lt;10,2,IF(F478&gt;H478,3,SE)))))</f>
        <v/>
      </c>
      <c r="D478" s="220"/>
      <c r="E478" s="221"/>
      <c r="F478" s="221"/>
      <c r="G478" s="221"/>
      <c r="H478" s="221"/>
      <c r="I478" s="221"/>
      <c r="J478" s="221"/>
      <c r="K478" s="221"/>
      <c r="L478" s="221"/>
      <c r="M478" s="221"/>
      <c r="N478" s="221"/>
      <c r="O478" s="221"/>
      <c r="P478" s="222"/>
      <c r="Q478" s="45" t="str">
        <f>IF(OR(H478="",F478=""),"",IF(H478=F478,1,IF(H478&lt;F478,0,IF(H478-F478&lt;10,2,IF(H478&gt;F478,3,SE)))))</f>
        <v/>
      </c>
      <c r="U478" s="45"/>
      <c r="V478" s="45"/>
      <c r="W478" s="45"/>
      <c r="X478" s="45"/>
      <c r="Y478" s="45"/>
      <c r="Z478" s="45"/>
      <c r="AA478" s="45"/>
      <c r="AB478" s="45"/>
      <c r="AC478" s="45"/>
    </row>
    <row r="479" spans="3:29">
      <c r="C479" s="71" t="str">
        <f>IF(OR(F479="",H479=""),"",IF(F479=H479,1,IF(F479&lt;H479,0,IF(F479-H479&lt;10,2,IF(F479&gt;H479,3,SE)))))</f>
        <v/>
      </c>
      <c r="Q479" s="45" t="str">
        <f>IF(OR(H479="",F479=""),"",IF(H479=F479,1,IF(H479&lt;F479,0,IF(H479-F479&lt;10,2,IF(H479&gt;F479,3,SE)))))</f>
        <v/>
      </c>
      <c r="U479" s="45"/>
      <c r="V479" s="45"/>
      <c r="W479" s="45"/>
      <c r="X479" s="45"/>
      <c r="Y479" s="45"/>
      <c r="Z479" s="45"/>
      <c r="AA479" s="45"/>
      <c r="AB479" s="45"/>
      <c r="AC479" s="45"/>
    </row>
    <row r="480" spans="3:29">
      <c r="C480" s="71" t="str">
        <f>IF(OR(F480="",H480=""),"",IF(F480=H480,1,IF(F480&lt;H480,0,IF(F480-H480&lt;10,2,IF(F480&gt;H480,3,SE)))))</f>
        <v/>
      </c>
      <c r="D480" s="207" t="str">
        <f>V442</f>
        <v/>
      </c>
      <c r="E480" s="207"/>
      <c r="F480" s="98"/>
      <c r="G480" s="58" t="s">
        <v>17</v>
      </c>
      <c r="H480" s="98"/>
      <c r="I480" s="207" t="str">
        <f>V439</f>
        <v/>
      </c>
      <c r="J480" s="207"/>
      <c r="K480" s="207"/>
      <c r="L480" s="207"/>
      <c r="M480" s="207"/>
      <c r="N480" s="207"/>
      <c r="O480" s="207"/>
      <c r="P480" s="207"/>
      <c r="Q480" s="45" t="str">
        <f>IF(OR(H480="",F480=""),"",IF(H480=F480,1,IF(H480&lt;F480,0,IF(H480-F480&lt;10,2,IF(H480&gt;F480,3,SE)))))</f>
        <v/>
      </c>
      <c r="U480" s="45"/>
      <c r="V480" s="45"/>
      <c r="W480" s="45"/>
      <c r="X480" s="45"/>
      <c r="Y480" s="45"/>
      <c r="Z480" s="45"/>
      <c r="AA480" s="45"/>
      <c r="AB480" s="45"/>
      <c r="AC480" s="45"/>
    </row>
    <row r="481" spans="3:29">
      <c r="C481" s="71" t="str">
        <f>IF(OR(F481="",H481=""),"",IF(F481=H481,1,IF(F481&lt;H481,0,IF(F481-H481&lt;10,2,IF(F481&gt;H481,3,SE)))))</f>
        <v/>
      </c>
      <c r="D481" s="207" t="str">
        <f>V441</f>
        <v/>
      </c>
      <c r="E481" s="207"/>
      <c r="F481" s="98"/>
      <c r="G481" s="58" t="s">
        <v>17</v>
      </c>
      <c r="H481" s="98"/>
      <c r="I481" s="207" t="str">
        <f>V440</f>
        <v/>
      </c>
      <c r="J481" s="207"/>
      <c r="K481" s="207"/>
      <c r="L481" s="207"/>
      <c r="M481" s="207"/>
      <c r="N481" s="207"/>
      <c r="O481" s="207"/>
      <c r="P481" s="207"/>
      <c r="Q481" s="45" t="str">
        <f>IF(OR(H481="",F481=""),"",IF(H481=F481,1,IF(H481&lt;F481,0,IF(H481-F481&lt;10,2,IF(H481&gt;F481,3,SE)))))</f>
        <v/>
      </c>
      <c r="U481" s="45"/>
      <c r="V481" s="45"/>
      <c r="W481" s="45"/>
      <c r="X481" s="45"/>
      <c r="Y481" s="45"/>
      <c r="Z481" s="45"/>
      <c r="AA481" s="45"/>
      <c r="AB481" s="45"/>
      <c r="AC481" s="45"/>
    </row>
    <row r="482" spans="3:29">
      <c r="C482" s="71" t="str">
        <f>IF(OR(F482="",H482=""),"",IF(F482=H482,1,IF(F482&lt;H482,0,IF(F482-H482&lt;10,2,IF(F482&gt;H482,3,SE)))))</f>
        <v/>
      </c>
      <c r="D482" s="207" t="str">
        <f>V438</f>
        <v/>
      </c>
      <c r="E482" s="207"/>
      <c r="F482" s="98"/>
      <c r="G482" s="58" t="s">
        <v>17</v>
      </c>
      <c r="H482" s="98"/>
      <c r="I482" s="207" t="str">
        <f>V435</f>
        <v/>
      </c>
      <c r="J482" s="207"/>
      <c r="K482" s="207"/>
      <c r="L482" s="207"/>
      <c r="M482" s="207"/>
      <c r="N482" s="207"/>
      <c r="O482" s="207"/>
      <c r="P482" s="207"/>
      <c r="Q482" s="45" t="str">
        <f>IF(OR(H482="",F482=""),"",IF(H482=F482,1,IF(H482&lt;F482,0,IF(H482-F482&lt;10,2,IF(H482&gt;F482,3,SE)))))</f>
        <v/>
      </c>
      <c r="U482" s="45"/>
      <c r="V482" s="45"/>
      <c r="W482" s="45"/>
      <c r="X482" s="45"/>
      <c r="Y482" s="45"/>
      <c r="Z482" s="45"/>
      <c r="AA482" s="45"/>
      <c r="AB482" s="45"/>
      <c r="AC482" s="45"/>
    </row>
    <row r="483" spans="3:29">
      <c r="C483" s="71" t="str">
        <f>IF(OR(F483="",H483=""),"",IF(F483=H483,1,IF(F483&lt;H483,0,IF(F483-H483&lt;10,2,IF(F483&gt;H483,3,SE)))))</f>
        <v/>
      </c>
      <c r="D483" s="207" t="str">
        <f>V437</f>
        <v/>
      </c>
      <c r="E483" s="207"/>
      <c r="F483" s="98"/>
      <c r="G483" s="58" t="s">
        <v>17</v>
      </c>
      <c r="H483" s="98"/>
      <c r="I483" s="207" t="str">
        <f>V436</f>
        <v/>
      </c>
      <c r="J483" s="207"/>
      <c r="K483" s="207"/>
      <c r="L483" s="207"/>
      <c r="M483" s="207"/>
      <c r="N483" s="207"/>
      <c r="O483" s="207"/>
      <c r="P483" s="207"/>
      <c r="Q483" s="45" t="str">
        <f>IF(OR(H483="",F483=""),"",IF(H483=F483,1,IF(H483&lt;F483,0,IF(H483-F483&lt;10,2,IF(H483&gt;F483,3,SE)))))</f>
        <v/>
      </c>
      <c r="U483" s="45"/>
      <c r="V483" s="45"/>
      <c r="W483" s="45"/>
      <c r="X483" s="45"/>
      <c r="Y483" s="45"/>
      <c r="Z483" s="45"/>
      <c r="AA483" s="45"/>
      <c r="AB483" s="45"/>
      <c r="AC483" s="45"/>
    </row>
    <row r="484" spans="3:29" ht="15.75" thickBot="1">
      <c r="C484" s="71" t="str">
        <f>IF(OR(F484="",H484=""),"",IF(F484=H484,1,IF(F484&lt;H484,0,IF(F484-H484&lt;10,2,IF(F484&gt;H484,3,SE)))))</f>
        <v/>
      </c>
      <c r="Q484" s="45" t="str">
        <f>IF(OR(H484="",F484=""),"",IF(H484=F484,1,IF(H484&lt;F484,0,IF(H484-F484&lt;10,2,IF(H484&gt;F484,3,SE)))))</f>
        <v/>
      </c>
      <c r="U484" s="45"/>
      <c r="V484" s="45"/>
      <c r="W484" s="45"/>
      <c r="X484" s="45"/>
      <c r="Y484" s="45"/>
      <c r="Z484" s="45"/>
      <c r="AA484" s="45"/>
      <c r="AB484" s="45"/>
      <c r="AC484" s="45"/>
    </row>
    <row r="485" spans="3:29" ht="15" customHeight="1">
      <c r="C485" s="71" t="str">
        <f>IF(OR(F485="",H485=""),"",IF(F485=H485,1,IF(F485&lt;H485,0,IF(F485-H485&lt;10,2,IF(F485&gt;H485,3,SE)))))</f>
        <v/>
      </c>
      <c r="D485" s="217" t="s">
        <v>138</v>
      </c>
      <c r="E485" s="218"/>
      <c r="F485" s="218"/>
      <c r="G485" s="218"/>
      <c r="H485" s="218"/>
      <c r="I485" s="218"/>
      <c r="J485" s="218"/>
      <c r="K485" s="218"/>
      <c r="L485" s="218"/>
      <c r="M485" s="218"/>
      <c r="N485" s="218"/>
      <c r="O485" s="218"/>
      <c r="P485" s="219"/>
      <c r="Q485" s="45" t="str">
        <f>IF(OR(H485="",F485=""),"",IF(H485=F485,1,IF(H485&lt;F485,0,IF(H485-F485&lt;10,2,IF(H485&gt;F485,3,SE)))))</f>
        <v/>
      </c>
      <c r="U485" s="45"/>
      <c r="V485" s="45"/>
      <c r="W485" s="45"/>
      <c r="X485" s="45"/>
      <c r="Y485" s="45"/>
      <c r="Z485" s="45"/>
      <c r="AA485" s="45"/>
      <c r="AB485" s="45"/>
      <c r="AC485" s="45"/>
    </row>
    <row r="486" spans="3:29" ht="15" customHeight="1" thickBot="1">
      <c r="C486" s="71" t="str">
        <f>IF(OR(F486="",H486=""),"",IF(F486=H486,1,IF(F486&lt;H486,0,IF(F486-H486&lt;10,2,IF(F486&gt;H486,3,SE)))))</f>
        <v/>
      </c>
      <c r="D486" s="220"/>
      <c r="E486" s="221"/>
      <c r="F486" s="221"/>
      <c r="G486" s="221"/>
      <c r="H486" s="221"/>
      <c r="I486" s="221"/>
      <c r="J486" s="221"/>
      <c r="K486" s="221"/>
      <c r="L486" s="221"/>
      <c r="M486" s="221"/>
      <c r="N486" s="221"/>
      <c r="O486" s="221"/>
      <c r="P486" s="222"/>
      <c r="Q486" s="45" t="str">
        <f>IF(OR(H486="",F486=""),"",IF(H486=F486,1,IF(H486&lt;F486,0,IF(H486-F486&lt;10,2,IF(H486&gt;F486,3,SE)))))</f>
        <v/>
      </c>
      <c r="U486" s="45"/>
      <c r="V486" s="45"/>
      <c r="W486" s="45"/>
      <c r="X486" s="45"/>
      <c r="Y486" s="71"/>
      <c r="Z486" s="71"/>
      <c r="AA486" s="45"/>
      <c r="AB486" s="45"/>
      <c r="AC486" s="45"/>
    </row>
    <row r="487" spans="3:29">
      <c r="C487" s="71" t="str">
        <f>IF(OR(F487="",H487=""),"",IF(F487=H487,1,IF(F487&lt;H487,0,IF(F487-H487&lt;10,2,IF(F487&gt;H487,3,SE)))))</f>
        <v/>
      </c>
      <c r="Q487" s="45" t="str">
        <f>IF(OR(H487="",F487=""),"",IF(H487=F487,1,IF(H487&lt;F487,0,IF(H487-F487&lt;10,2,IF(H487&gt;F487,3,SE)))))</f>
        <v/>
      </c>
      <c r="U487" s="45"/>
      <c r="V487" s="45"/>
      <c r="W487" s="45"/>
      <c r="X487" s="45"/>
      <c r="Y487" s="45"/>
      <c r="Z487" s="45"/>
      <c r="AA487" s="45"/>
      <c r="AB487" s="45"/>
      <c r="AC487" s="45"/>
    </row>
    <row r="488" spans="3:29">
      <c r="C488" s="71" t="str">
        <f>IF(OR(F488="",H488=""),"",IF(F488=H488,1,IF(F488&lt;H488,0,IF(F488-H488&lt;10,2,IF(F488&gt;H488,3,SE)))))</f>
        <v/>
      </c>
      <c r="D488" s="207" t="str">
        <f>V442</f>
        <v/>
      </c>
      <c r="E488" s="207"/>
      <c r="F488" s="98"/>
      <c r="G488" s="58" t="s">
        <v>17</v>
      </c>
      <c r="H488" s="98"/>
      <c r="I488" s="207" t="str">
        <f>V440</f>
        <v/>
      </c>
      <c r="J488" s="207"/>
      <c r="K488" s="207"/>
      <c r="L488" s="207"/>
      <c r="M488" s="207"/>
      <c r="N488" s="207"/>
      <c r="O488" s="207"/>
      <c r="P488" s="207"/>
      <c r="Q488" s="45" t="str">
        <f>IF(OR(H488="",F488=""),"",IF(H488=F488,1,IF(H488&lt;F488,0,IF(H488-F488&lt;10,2,IF(H488&gt;F488,3,SE)))))</f>
        <v/>
      </c>
      <c r="U488" s="45"/>
      <c r="V488" s="45"/>
      <c r="W488" s="45"/>
      <c r="X488" s="45"/>
      <c r="Y488" s="45"/>
      <c r="Z488" s="45"/>
      <c r="AA488" s="45"/>
      <c r="AB488" s="45"/>
      <c r="AC488" s="45"/>
    </row>
    <row r="489" spans="3:29">
      <c r="C489" s="71" t="str">
        <f>IF(OR(F489="",H489=""),"",IF(F489=H489,1,IF(F489&lt;H489,0,IF(F489-H489&lt;10,2,IF(F489&gt;H489,3,SE)))))</f>
        <v/>
      </c>
      <c r="D489" s="207" t="str">
        <f>V441</f>
        <v/>
      </c>
      <c r="E489" s="207"/>
      <c r="F489" s="98"/>
      <c r="G489" s="58" t="s">
        <v>17</v>
      </c>
      <c r="H489" s="98"/>
      <c r="I489" s="207" t="str">
        <f>V439</f>
        <v/>
      </c>
      <c r="J489" s="207"/>
      <c r="K489" s="207"/>
      <c r="L489" s="207"/>
      <c r="M489" s="207"/>
      <c r="N489" s="207"/>
      <c r="O489" s="207"/>
      <c r="P489" s="207"/>
      <c r="Q489" s="45" t="str">
        <f>IF(OR(H489="",F489=""),"",IF(H489=F489,1,IF(H489&lt;F489,0,IF(H489-F489&lt;10,2,IF(H489&gt;F489,3,SE)))))</f>
        <v/>
      </c>
      <c r="U489" s="45"/>
      <c r="V489" s="45"/>
      <c r="W489" s="45"/>
      <c r="X489" s="45"/>
      <c r="Y489" s="45"/>
      <c r="Z489" s="45"/>
      <c r="AA489" s="45"/>
      <c r="AB489" s="45"/>
      <c r="AC489" s="45"/>
    </row>
    <row r="490" spans="3:29">
      <c r="C490" s="71" t="str">
        <f>IF(OR(F490="",H490=""),"",IF(F490=H490,1,IF(F490&lt;H490,0,IF(F490-H490&lt;10,2,IF(F490&gt;H490,3,SE)))))</f>
        <v/>
      </c>
      <c r="D490" s="207" t="str">
        <f>V438</f>
        <v/>
      </c>
      <c r="E490" s="207"/>
      <c r="F490" s="98"/>
      <c r="G490" s="58" t="s">
        <v>17</v>
      </c>
      <c r="H490" s="98"/>
      <c r="I490" s="207" t="str">
        <f>V436</f>
        <v/>
      </c>
      <c r="J490" s="207"/>
      <c r="K490" s="207"/>
      <c r="L490" s="207"/>
      <c r="M490" s="207"/>
      <c r="N490" s="207"/>
      <c r="O490" s="207"/>
      <c r="P490" s="207"/>
      <c r="Q490" s="45" t="str">
        <f>IF(OR(H490="",F490=""),"",IF(H490=F490,1,IF(H490&lt;F490,0,IF(H490-F490&lt;10,2,IF(H490&gt;F490,3,SE)))))</f>
        <v/>
      </c>
      <c r="U490" s="45"/>
      <c r="V490" s="45"/>
      <c r="W490" s="45"/>
      <c r="X490" s="45"/>
      <c r="Y490" s="45"/>
      <c r="Z490" s="45"/>
      <c r="AA490" s="45"/>
      <c r="AB490" s="45"/>
      <c r="AC490" s="45"/>
    </row>
    <row r="491" spans="3:29">
      <c r="C491" s="71" t="str">
        <f>IF(OR(F491="",H491=""),"",IF(F491=H491,1,IF(F491&lt;H491,0,IF(F491-H491&lt;10,2,IF(F491&gt;H491,3,SE)))))</f>
        <v/>
      </c>
      <c r="D491" s="207" t="str">
        <f>V437</f>
        <v/>
      </c>
      <c r="E491" s="207"/>
      <c r="F491" s="98"/>
      <c r="G491" s="58" t="s">
        <v>17</v>
      </c>
      <c r="H491" s="98"/>
      <c r="I491" s="207" t="str">
        <f>V435</f>
        <v/>
      </c>
      <c r="J491" s="207"/>
      <c r="K491" s="207"/>
      <c r="L491" s="207"/>
      <c r="M491" s="207"/>
      <c r="N491" s="207"/>
      <c r="O491" s="207"/>
      <c r="P491" s="207"/>
      <c r="Q491" s="45" t="str">
        <f>IF(OR(H491="",F491=""),"",IF(H491=F491,1,IF(H491&lt;F491,0,IF(H491-F491&lt;10,2,IF(H491&gt;F491,3,SE)))))</f>
        <v/>
      </c>
      <c r="U491" s="45"/>
      <c r="V491" s="45"/>
      <c r="W491" s="45"/>
      <c r="X491" s="45"/>
      <c r="Y491" s="45"/>
      <c r="Z491" s="45"/>
      <c r="AA491" s="45"/>
      <c r="AB491" s="45"/>
      <c r="AC491" s="45"/>
    </row>
    <row r="492" spans="3:29" ht="15.75" thickBot="1">
      <c r="C492" s="71" t="str">
        <f>IF(OR(F492="",H492=""),"",IF(F492=H492,1,IF(F492&lt;H492,0,IF(F492-H492&lt;10,2,IF(F492&gt;H492,3,SE)))))</f>
        <v/>
      </c>
      <c r="Q492" s="45" t="str">
        <f>IF(OR(H492="",F492=""),"",IF(H492=F492,1,IF(H492&lt;F492,0,IF(H492-F492&lt;10,2,IF(H492&gt;F492,3,SE)))))</f>
        <v/>
      </c>
      <c r="U492" s="45"/>
      <c r="V492" s="45"/>
      <c r="W492" s="45"/>
      <c r="X492" s="45"/>
      <c r="Y492" s="45"/>
      <c r="Z492" s="45"/>
      <c r="AA492" s="45"/>
      <c r="AB492" s="45"/>
      <c r="AC492" s="45"/>
    </row>
    <row r="493" spans="3:29" ht="15" customHeight="1">
      <c r="C493" s="71" t="str">
        <f>IF(OR(F493="",H493=""),"",IF(F493=H493,1,IF(F493&lt;H493,0,IF(F493-H493&lt;10,2,IF(F493&gt;H493,3,SE)))))</f>
        <v/>
      </c>
      <c r="D493" s="217" t="s">
        <v>139</v>
      </c>
      <c r="E493" s="218"/>
      <c r="F493" s="218"/>
      <c r="G493" s="218"/>
      <c r="H493" s="218"/>
      <c r="I493" s="218"/>
      <c r="J493" s="218"/>
      <c r="K493" s="218"/>
      <c r="L493" s="218"/>
      <c r="M493" s="218"/>
      <c r="N493" s="218"/>
      <c r="O493" s="218"/>
      <c r="P493" s="219"/>
      <c r="Q493" s="45" t="str">
        <f>IF(OR(H493="",F493=""),"",IF(H493=F493,1,IF(H493&lt;F493,0,IF(H493-F493&lt;10,2,IF(H493&gt;F493,3,SE)))))</f>
        <v/>
      </c>
      <c r="U493" s="45"/>
      <c r="V493" s="45"/>
      <c r="W493" s="45"/>
      <c r="X493" s="45"/>
      <c r="Y493" s="45"/>
      <c r="Z493" s="45"/>
      <c r="AA493" s="45"/>
      <c r="AB493" s="45"/>
      <c r="AC493" s="45"/>
    </row>
    <row r="494" spans="3:29" ht="15" customHeight="1" thickBot="1">
      <c r="C494" s="71" t="str">
        <f>IF(OR(F494="",H494=""),"",IF(F494=H494,1,IF(F494&lt;H494,0,IF(F494-H494&lt;10,2,IF(F494&gt;H494,3,SE)))))</f>
        <v/>
      </c>
      <c r="D494" s="220"/>
      <c r="E494" s="221"/>
      <c r="F494" s="221"/>
      <c r="G494" s="221"/>
      <c r="H494" s="221"/>
      <c r="I494" s="221"/>
      <c r="J494" s="221"/>
      <c r="K494" s="221"/>
      <c r="L494" s="221"/>
      <c r="M494" s="221"/>
      <c r="N494" s="221"/>
      <c r="O494" s="221"/>
      <c r="P494" s="222"/>
      <c r="Q494" s="45" t="str">
        <f>IF(OR(H494="",F494=""),"",IF(H494=F494,1,IF(H494&lt;F494,0,IF(H494-F494&lt;10,2,IF(H494&gt;F494,3,SE)))))</f>
        <v/>
      </c>
      <c r="U494" s="45"/>
      <c r="V494" s="45"/>
      <c r="W494" s="45"/>
      <c r="X494" s="45"/>
      <c r="Y494" s="45"/>
      <c r="Z494" s="45"/>
      <c r="AA494" s="45"/>
      <c r="AB494" s="45"/>
      <c r="AC494" s="45"/>
    </row>
    <row r="495" spans="3:29">
      <c r="C495" s="71" t="str">
        <f>IF(OR(F495="",H495=""),"",IF(F495=H495,1,IF(F495&lt;H495,0,IF(F495-H495&lt;10,2,IF(F495&gt;H495,3,SE)))))</f>
        <v/>
      </c>
      <c r="Q495" s="45" t="str">
        <f>IF(OR(H495="",F495=""),"",IF(H495=F495,1,IF(H495&lt;F495,0,IF(H495-F495&lt;10,2,IF(H495&gt;F495,3,SE)))))</f>
        <v/>
      </c>
      <c r="U495" s="45"/>
      <c r="V495" s="45"/>
      <c r="W495" s="45"/>
      <c r="X495" s="45"/>
      <c r="Y495" s="71"/>
      <c r="Z495" s="71"/>
      <c r="AA495" s="45"/>
      <c r="AB495" s="45"/>
      <c r="AC495" s="45"/>
    </row>
    <row r="496" spans="3:29">
      <c r="C496" s="71" t="str">
        <f>IF(OR(F496="",H496=""),"",IF(F496=H496,1,IF(F496&lt;H496,0,IF(F496-H496&lt;10,2,IF(F496&gt;H496,3,SE)))))</f>
        <v/>
      </c>
      <c r="D496" s="207" t="str">
        <f>V442</f>
        <v/>
      </c>
      <c r="E496" s="207"/>
      <c r="F496" s="98"/>
      <c r="G496" s="58" t="s">
        <v>17</v>
      </c>
      <c r="H496" s="98"/>
      <c r="I496" s="207" t="str">
        <f>V441</f>
        <v/>
      </c>
      <c r="J496" s="207"/>
      <c r="K496" s="207"/>
      <c r="L496" s="207"/>
      <c r="M496" s="207"/>
      <c r="N496" s="207"/>
      <c r="O496" s="207"/>
      <c r="P496" s="207"/>
      <c r="Q496" s="45" t="str">
        <f>IF(OR(H496="",F496=""),"",IF(H496=F496,1,IF(H496&lt;F496,0,IF(H496-F496&lt;10,2,IF(H496&gt;F496,3,SE)))))</f>
        <v/>
      </c>
      <c r="U496" s="45"/>
      <c r="V496" s="45"/>
      <c r="W496" s="45"/>
      <c r="X496" s="45"/>
      <c r="Y496" s="45"/>
      <c r="Z496" s="45"/>
      <c r="AA496" s="45"/>
      <c r="AB496" s="45"/>
      <c r="AC496" s="45"/>
    </row>
    <row r="497" spans="3:29">
      <c r="C497" s="71" t="str">
        <f>IF(OR(F497="",H497=""),"",IF(F497=H497,1,IF(F497&lt;H497,0,IF(F497-H497&lt;10,2,IF(F497&gt;H497,3,SE)))))</f>
        <v/>
      </c>
      <c r="D497" s="207" t="str">
        <f>V440</f>
        <v/>
      </c>
      <c r="E497" s="207"/>
      <c r="F497" s="98"/>
      <c r="G497" s="58" t="s">
        <v>17</v>
      </c>
      <c r="H497" s="98"/>
      <c r="I497" s="207" t="str">
        <f>V439</f>
        <v/>
      </c>
      <c r="J497" s="207"/>
      <c r="K497" s="207"/>
      <c r="L497" s="207"/>
      <c r="M497" s="207"/>
      <c r="N497" s="207"/>
      <c r="O497" s="207"/>
      <c r="P497" s="207"/>
      <c r="Q497" s="45" t="str">
        <f>IF(OR(H497="",F497=""),"",IF(H497=F497,1,IF(H497&lt;F497,0,IF(H497-F497&lt;10,2,IF(H497&gt;F497,3,SE)))))</f>
        <v/>
      </c>
      <c r="U497" s="45"/>
      <c r="V497" s="45"/>
      <c r="W497" s="45"/>
      <c r="X497" s="45"/>
      <c r="Y497" s="45"/>
      <c r="Z497" s="45"/>
      <c r="AA497" s="45"/>
      <c r="AB497" s="45"/>
      <c r="AC497" s="45"/>
    </row>
    <row r="498" spans="3:29">
      <c r="C498" s="71" t="str">
        <f>IF(OR(F498="",H498=""),"",IF(F498=H498,1,IF(F498&lt;H498,0,IF(F498-H498&lt;10,2,IF(F498&gt;H498,3,SE)))))</f>
        <v/>
      </c>
      <c r="D498" s="207" t="str">
        <f>V438</f>
        <v/>
      </c>
      <c r="E498" s="207"/>
      <c r="F498" s="98"/>
      <c r="G498" s="97" t="s">
        <v>17</v>
      </c>
      <c r="H498" s="98"/>
      <c r="I498" s="207" t="str">
        <f>V437</f>
        <v/>
      </c>
      <c r="J498" s="207"/>
      <c r="K498" s="207"/>
      <c r="L498" s="207"/>
      <c r="M498" s="207"/>
      <c r="N498" s="207"/>
      <c r="O498" s="207"/>
      <c r="P498" s="207"/>
      <c r="Q498" s="45" t="str">
        <f>IF(OR(H498="",F498=""),"",IF(H498=F498,1,IF(H498&lt;F498,0,IF(H498-F498&lt;10,2,IF(H498&gt;F498,3,SE)))))</f>
        <v/>
      </c>
      <c r="U498" s="45"/>
      <c r="V498" s="45"/>
      <c r="W498" s="45"/>
      <c r="X498" s="45"/>
      <c r="Y498" s="45"/>
      <c r="Z498" s="45"/>
      <c r="AA498" s="45"/>
      <c r="AB498" s="45"/>
      <c r="AC498" s="45"/>
    </row>
    <row r="499" spans="3:29">
      <c r="C499" s="71" t="str">
        <f>IF(OR(F499="",H499=""),"",IF(F499=H499,1,IF(F499&lt;H499,0,IF(F499-H499&lt;10,2,IF(F499&gt;H499,3,SE)))))</f>
        <v/>
      </c>
      <c r="D499" s="207" t="str">
        <f>V436</f>
        <v/>
      </c>
      <c r="E499" s="207"/>
      <c r="F499" s="98"/>
      <c r="G499" s="58" t="s">
        <v>17</v>
      </c>
      <c r="H499" s="98"/>
      <c r="I499" s="207" t="str">
        <f>V435</f>
        <v/>
      </c>
      <c r="J499" s="207"/>
      <c r="K499" s="207"/>
      <c r="L499" s="207"/>
      <c r="M499" s="207"/>
      <c r="N499" s="207"/>
      <c r="O499" s="207"/>
      <c r="P499" s="207"/>
      <c r="Q499" s="45" t="str">
        <f>IF(OR(H499="",F499=""),"",IF(H499=F499,1,IF(H499&lt;F499,0,IF(H499-F499&lt;10,2,IF(H499&gt;F499,3,SE)))))</f>
        <v/>
      </c>
      <c r="U499" s="45"/>
      <c r="V499" s="45"/>
      <c r="W499" s="45"/>
      <c r="X499" s="45"/>
      <c r="Y499" s="45"/>
      <c r="Z499" s="45"/>
      <c r="AA499" s="45"/>
      <c r="AB499" s="45"/>
      <c r="AC499" s="45"/>
    </row>
    <row r="500" spans="3:29">
      <c r="C500" s="71" t="str">
        <f>IF(OR(F500="",H500=""),"",IF(F500=H500,1,IF(F500&lt;H500,0,IF(F500-H500&lt;10,2,IF(F500&gt;H500,3,SE)))))</f>
        <v/>
      </c>
      <c r="Q500" s="104"/>
      <c r="U500" s="45"/>
      <c r="V500" s="45"/>
      <c r="W500" s="45"/>
      <c r="X500" s="45"/>
      <c r="Y500" s="45"/>
      <c r="Z500" s="45"/>
      <c r="AA500" s="45"/>
      <c r="AB500" s="45"/>
      <c r="AC500" s="45"/>
    </row>
    <row r="501" spans="3:29" ht="15" customHeight="1">
      <c r="C501" s="71" t="str">
        <f>IF(OR(F501="",H501=""),"",IF(F501=H501,1,IF(F501&lt;H501,0,IF(F501-H501&lt;10,2,IF(F501&gt;H501,3,SE)))))</f>
        <v/>
      </c>
      <c r="D501" s="293" t="s">
        <v>248</v>
      </c>
      <c r="E501" s="293"/>
      <c r="F501" s="293"/>
      <c r="G501" s="293"/>
      <c r="H501" s="293"/>
      <c r="I501" s="293"/>
      <c r="J501" s="293"/>
      <c r="K501" s="293"/>
      <c r="L501" s="293"/>
      <c r="M501" s="293"/>
      <c r="Q501" s="104"/>
      <c r="T501" s="46"/>
      <c r="U501" s="45"/>
      <c r="V501" s="45"/>
      <c r="W501" s="45"/>
      <c r="X501" s="45"/>
      <c r="Y501" s="45"/>
      <c r="Z501" s="45"/>
      <c r="AA501" s="45"/>
      <c r="AB501" s="45"/>
      <c r="AC501" s="45"/>
    </row>
    <row r="502" spans="3:29" ht="15" customHeight="1">
      <c r="C502" s="71" t="str">
        <f>IF(OR(F502="",H502=""),"",IF(F502=H502,1,IF(F502&lt;H502,0,IF(F502-H502&lt;10,2,IF(F502&gt;H502,3,SE)))))</f>
        <v/>
      </c>
      <c r="D502" s="293"/>
      <c r="E502" s="293"/>
      <c r="F502" s="293"/>
      <c r="G502" s="293"/>
      <c r="H502" s="293"/>
      <c r="I502" s="293"/>
      <c r="J502" s="293"/>
      <c r="K502" s="293"/>
      <c r="L502" s="293"/>
      <c r="M502" s="293"/>
      <c r="Q502" s="104"/>
      <c r="T502" s="46"/>
      <c r="U502" s="45"/>
      <c r="V502" s="45"/>
      <c r="W502" s="45"/>
      <c r="X502" s="45"/>
      <c r="Y502" s="45"/>
      <c r="Z502" s="45"/>
      <c r="AA502" s="45"/>
      <c r="AB502" s="45"/>
      <c r="AC502" s="45"/>
    </row>
    <row r="503" spans="3:29">
      <c r="C503" s="71">
        <f>IF(OR(F503="",H503=""),"",IF(F503=H503,1,IF(F503&lt;H503,0,IF(F503-H503&lt;10,2,IF(F503&gt;H503,3,SE)))))</f>
        <v>0</v>
      </c>
      <c r="D503" s="99" t="s">
        <v>3</v>
      </c>
      <c r="E503" s="100" t="s">
        <v>21</v>
      </c>
      <c r="F503" s="294" t="s">
        <v>12</v>
      </c>
      <c r="G503" s="294"/>
      <c r="H503" s="294" t="s">
        <v>309</v>
      </c>
      <c r="I503" s="294"/>
      <c r="J503" s="294" t="s">
        <v>310</v>
      </c>
      <c r="K503" s="294"/>
      <c r="L503" s="294" t="s">
        <v>174</v>
      </c>
      <c r="M503" s="294"/>
      <c r="Q503" s="104"/>
      <c r="T503" s="46"/>
      <c r="U503" s="45" t="s">
        <v>3</v>
      </c>
      <c r="V503" s="90" t="s">
        <v>2</v>
      </c>
      <c r="W503" s="64" t="s">
        <v>12</v>
      </c>
      <c r="X503" s="64" t="s">
        <v>13</v>
      </c>
      <c r="Y503" s="64" t="s">
        <v>14</v>
      </c>
      <c r="Z503" s="90" t="s">
        <v>15</v>
      </c>
      <c r="AA503" s="64" t="s">
        <v>18</v>
      </c>
      <c r="AB503" s="64" t="s">
        <v>19</v>
      </c>
      <c r="AC503" s="90" t="s">
        <v>20</v>
      </c>
    </row>
    <row r="504" spans="3:29">
      <c r="C504" s="71">
        <f>IF(OR(F504="",H504=""),"",IF(F504=H504,1,IF(F504&lt;H504,0,IF(F504-H504&lt;10,2,IF(F504&gt;H504,3,SE)))))</f>
        <v>1</v>
      </c>
      <c r="D504" s="62" t="s">
        <v>4</v>
      </c>
      <c r="E504" s="62" t="str">
        <f>VLOOKUP(AC504,$U$503:$AB$511,2)</f>
        <v/>
      </c>
      <c r="F504" s="201">
        <f>VLOOKUP(AC504,$U$503:$AB$511,3)</f>
        <v>0</v>
      </c>
      <c r="G504" s="201"/>
      <c r="H504" s="202">
        <f>VLOOKUP(AC504,$U$503:$AB$511,4)</f>
        <v>0</v>
      </c>
      <c r="I504" s="202"/>
      <c r="J504" s="202">
        <f>VLOOKUP(AC504,$U$503:$AB$511,5)</f>
        <v>0</v>
      </c>
      <c r="K504" s="202"/>
      <c r="L504" s="202">
        <f>VLOOKUP(AC504,$U$503:$AB$511,6)</f>
        <v>0</v>
      </c>
      <c r="M504" s="292"/>
      <c r="O504" s="44" t="s">
        <v>179</v>
      </c>
      <c r="Q504" s="104"/>
      <c r="T504" s="46"/>
      <c r="U504" s="47">
        <v>1</v>
      </c>
      <c r="V504" s="64" t="str">
        <f>IF(OR('1ª FASE  - ELIMINATÓRIAS'!I131="",'1ª FASE  - ELIMINATÓRIAS'!I131=""),"",'1ª FASE  - ELIMINATÓRIAS'!C131)</f>
        <v/>
      </c>
      <c r="W504" s="45">
        <f>SUM(Q520,Q525,Q534,Q543,Q551,Q560,Q568)</f>
        <v>0</v>
      </c>
      <c r="X504" s="45">
        <f>SUM(H520,H525,H534,H543,H551,H560,H568)</f>
        <v>0</v>
      </c>
      <c r="Y504" s="45">
        <f>SUM(F520,F525,F534,F543,F551,F560,F568)</f>
        <v>0</v>
      </c>
      <c r="Z504" s="45">
        <f>X504-Y504</f>
        <v>0</v>
      </c>
      <c r="AA504" s="64">
        <f>(W504*10^10)+((Z504+5000)*10^6)+(X504*10)+U504</f>
        <v>5000000001</v>
      </c>
      <c r="AB504" s="45">
        <f>LARGE($AA$504:$AA$511,U504)</f>
        <v>5000000008</v>
      </c>
      <c r="AC504" s="64">
        <f>MATCH(AB504,$AA$504:$AA$511,0)</f>
        <v>8</v>
      </c>
    </row>
    <row r="505" spans="3:29">
      <c r="C505" s="71">
        <f>IF(OR(F505="",H505=""),"",IF(F505=H505,1,IF(F505&lt;H505,0,IF(F505-H505&lt;10,2,IF(F505&gt;H505,3,SE)))))</f>
        <v>1</v>
      </c>
      <c r="D505" s="62" t="s">
        <v>5</v>
      </c>
      <c r="E505" s="62" t="str">
        <f t="shared" ref="E505:E511" si="60">VLOOKUP(AC505,$U$503:$AB$511,2)</f>
        <v/>
      </c>
      <c r="F505" s="201">
        <f t="shared" ref="F505:F511" si="61">VLOOKUP(AC505,$U$503:$AB$511,3)</f>
        <v>0</v>
      </c>
      <c r="G505" s="201"/>
      <c r="H505" s="202">
        <f t="shared" ref="H505:H511" si="62">VLOOKUP(AC505,$U$503:$AB$511,4)</f>
        <v>0</v>
      </c>
      <c r="I505" s="202"/>
      <c r="J505" s="202">
        <f t="shared" ref="J505:J511" si="63">VLOOKUP(AC505,$U$503:$AB$511,5)</f>
        <v>0</v>
      </c>
      <c r="K505" s="202"/>
      <c r="L505" s="202">
        <f t="shared" ref="L505:L511" si="64">VLOOKUP(AC505,$U$503:$AB$511,6)</f>
        <v>0</v>
      </c>
      <c r="M505" s="292"/>
      <c r="O505" s="44" t="s">
        <v>175</v>
      </c>
      <c r="Q505" s="104"/>
      <c r="T505" s="46"/>
      <c r="U505" s="47">
        <v>2</v>
      </c>
      <c r="V505" s="64" t="str">
        <f>IF(OR('1ª FASE  - ELIMINATÓRIAS'!I115="",'1ª FASE  - ELIMINATÓRIAS'!I115=""),"",'1ª FASE  - ELIMINATÓRIAS'!C115)</f>
        <v/>
      </c>
      <c r="W505" s="45">
        <f>SUM(Q519,Q526,Q533,Q544,Q552,Q559)</f>
        <v>0</v>
      </c>
      <c r="X505" s="45">
        <f>SUM(H519,H526,H533,H544,H552,H559,F568)</f>
        <v>0</v>
      </c>
      <c r="Y505" s="45">
        <f>SUM(F519,F526,F533,F544,F552,F559,H568)</f>
        <v>0</v>
      </c>
      <c r="Z505" s="45">
        <f t="shared" ref="Z505:Z511" si="65">X505-Y505</f>
        <v>0</v>
      </c>
      <c r="AA505" s="64">
        <f t="shared" ref="AA505:AA511" si="66">(W505*10^10)+((Z505+5000)*10^6)+(X505*10)+U505</f>
        <v>5000000002</v>
      </c>
      <c r="AB505" s="45">
        <f t="shared" ref="AB505:AB511" si="67">LARGE($AA$504:$AA$511,U505)</f>
        <v>5000000007</v>
      </c>
      <c r="AC505" s="64">
        <f t="shared" ref="AC505:AC511" si="68">MATCH(AB505,$AA$504:$AA$511,0)</f>
        <v>7</v>
      </c>
    </row>
    <row r="506" spans="3:29">
      <c r="C506" s="71">
        <f>IF(OR(F506="",H506=""),"",IF(F506=H506,1,IF(F506&lt;H506,0,IF(F506-H506&lt;10,2,IF(F506&gt;H506,3,SE)))))</f>
        <v>1</v>
      </c>
      <c r="D506" s="62" t="s">
        <v>6</v>
      </c>
      <c r="E506" s="62" t="str">
        <f t="shared" si="60"/>
        <v/>
      </c>
      <c r="F506" s="201">
        <f t="shared" si="61"/>
        <v>0</v>
      </c>
      <c r="G506" s="201"/>
      <c r="H506" s="202">
        <f t="shared" si="62"/>
        <v>0</v>
      </c>
      <c r="I506" s="202"/>
      <c r="J506" s="202">
        <f t="shared" si="63"/>
        <v>0</v>
      </c>
      <c r="K506" s="202"/>
      <c r="L506" s="202">
        <f t="shared" si="64"/>
        <v>0</v>
      </c>
      <c r="M506" s="292"/>
      <c r="O506" s="44" t="s">
        <v>307</v>
      </c>
      <c r="Q506" s="104"/>
      <c r="T506" s="46"/>
      <c r="U506" s="47">
        <v>3</v>
      </c>
      <c r="V506" s="64" t="str">
        <f>IF(OR('1ª FASE  - ELIMINATÓRIAS'!I99="",'1ª FASE  - ELIMINATÓRIAS'!I99=""),"",'1ª FASE  - ELIMINATÓRIAS'!C99)</f>
        <v/>
      </c>
      <c r="W506" s="45">
        <f>SUM(Q518,Q527,Q536,Q541,C552,C560,Q567)</f>
        <v>0</v>
      </c>
      <c r="X506" s="45">
        <f>SUM(H518,H527,H536,H541,F552,F560,H567)</f>
        <v>0</v>
      </c>
      <c r="Y506" s="45">
        <f>SUM(F518,F527,F536,F541,H552,H560,F567)</f>
        <v>0</v>
      </c>
      <c r="Z506" s="45">
        <f t="shared" si="65"/>
        <v>0</v>
      </c>
      <c r="AA506" s="64">
        <f t="shared" si="66"/>
        <v>5000000003</v>
      </c>
      <c r="AB506" s="45">
        <f t="shared" si="67"/>
        <v>5000000006</v>
      </c>
      <c r="AC506" s="64">
        <f t="shared" si="68"/>
        <v>6</v>
      </c>
    </row>
    <row r="507" spans="3:29">
      <c r="C507" s="71">
        <f>IF(OR(F507="",H507=""),"",IF(F507=H507,1,IF(F507&lt;H507,0,IF(F507-H507&lt;10,2,IF(F507&gt;H507,3,SE)))))</f>
        <v>1</v>
      </c>
      <c r="D507" s="62" t="s">
        <v>7</v>
      </c>
      <c r="E507" s="62" t="str">
        <f t="shared" si="60"/>
        <v/>
      </c>
      <c r="F507" s="201">
        <f t="shared" si="61"/>
        <v>0</v>
      </c>
      <c r="G507" s="201"/>
      <c r="H507" s="202">
        <f t="shared" si="62"/>
        <v>0</v>
      </c>
      <c r="I507" s="202"/>
      <c r="J507" s="202">
        <f t="shared" si="63"/>
        <v>0</v>
      </c>
      <c r="K507" s="202"/>
      <c r="L507" s="202">
        <f t="shared" si="64"/>
        <v>0</v>
      </c>
      <c r="M507" s="292"/>
      <c r="O507" s="44" t="s">
        <v>308</v>
      </c>
      <c r="Q507" s="104"/>
      <c r="T507" s="46"/>
      <c r="U507" s="47">
        <v>4</v>
      </c>
      <c r="V507" s="64" t="str">
        <f>IF(OR('1ª FASE  - ELIMINATÓRIAS'!I83="",'1ª FASE  - ELIMINATÓRIAS'!I83=""),"",'1ª FASE  - ELIMINATÓRIAS'!C83)</f>
        <v/>
      </c>
      <c r="W507" s="45">
        <f>SUM(Q517,Q528,Q535,Q542,C551,C559,C567)</f>
        <v>0</v>
      </c>
      <c r="X507" s="45">
        <f>SUM(H517,H528,H535,H542,F551,F559,F567)</f>
        <v>0</v>
      </c>
      <c r="Y507" s="45">
        <f>SUM(F517,H528,F535,F542,H551,H559,H567)</f>
        <v>0</v>
      </c>
      <c r="Z507" s="45">
        <f t="shared" si="65"/>
        <v>0</v>
      </c>
      <c r="AA507" s="64">
        <f t="shared" si="66"/>
        <v>5000000004</v>
      </c>
      <c r="AB507" s="45">
        <f t="shared" si="67"/>
        <v>5000000005</v>
      </c>
      <c r="AC507" s="64">
        <f t="shared" si="68"/>
        <v>5</v>
      </c>
    </row>
    <row r="508" spans="3:29">
      <c r="C508" s="71">
        <f>IF(OR(F508="",H508=""),"",IF(F508=H508,1,IF(F508&lt;H508,0,IF(F508-H508&lt;10,2,IF(F508&gt;H508,3,SE)))))</f>
        <v>1</v>
      </c>
      <c r="D508" s="63" t="s">
        <v>8</v>
      </c>
      <c r="E508" s="63" t="str">
        <f t="shared" si="60"/>
        <v/>
      </c>
      <c r="F508" s="223">
        <f t="shared" si="61"/>
        <v>0</v>
      </c>
      <c r="G508" s="223"/>
      <c r="H508" s="279">
        <f t="shared" si="62"/>
        <v>0</v>
      </c>
      <c r="I508" s="279"/>
      <c r="J508" s="279">
        <f t="shared" si="63"/>
        <v>0</v>
      </c>
      <c r="K508" s="279"/>
      <c r="L508" s="279">
        <f t="shared" si="64"/>
        <v>0</v>
      </c>
      <c r="M508" s="295"/>
      <c r="O508" s="44" t="s">
        <v>178</v>
      </c>
      <c r="Q508" s="104"/>
      <c r="T508" s="46"/>
      <c r="U508" s="47">
        <v>5</v>
      </c>
      <c r="V508" s="64" t="str">
        <f>IF(OR('1ª FASE  - ELIMINATÓRIAS'!I67="",'1ª FASE  - ELIMINATÓRIAS'!I67=""),"",'1ª FASE  - ELIMINATÓRIAS'!C67)</f>
        <v/>
      </c>
      <c r="W508" s="45">
        <f>SUM(C520,C528,C536,C544,Q549,Q558,Q566)</f>
        <v>0</v>
      </c>
      <c r="X508" s="45">
        <f>SUM(F520,F528,F536,F544,H549,H558,H566)</f>
        <v>0</v>
      </c>
      <c r="Y508" s="45">
        <f>SUM(H520,H528,H536,H544,F549,F558,F566)</f>
        <v>0</v>
      </c>
      <c r="Z508" s="45">
        <f t="shared" si="65"/>
        <v>0</v>
      </c>
      <c r="AA508" s="64">
        <f t="shared" si="66"/>
        <v>5000000005</v>
      </c>
      <c r="AB508" s="45">
        <f t="shared" si="67"/>
        <v>5000000004</v>
      </c>
      <c r="AC508" s="64">
        <f t="shared" si="68"/>
        <v>4</v>
      </c>
    </row>
    <row r="509" spans="3:29">
      <c r="C509" s="71">
        <f>IF(OR(F509="",H509=""),"",IF(F509=H509,1,IF(F509&lt;H509,0,IF(F509-H509&lt;10,2,IF(F509&gt;H509,3,SE)))))</f>
        <v>1</v>
      </c>
      <c r="D509" s="63" t="s">
        <v>9</v>
      </c>
      <c r="E509" s="63" t="str">
        <f t="shared" si="60"/>
        <v/>
      </c>
      <c r="F509" s="223">
        <f t="shared" si="61"/>
        <v>0</v>
      </c>
      <c r="G509" s="223"/>
      <c r="H509" s="279">
        <f t="shared" si="62"/>
        <v>0</v>
      </c>
      <c r="I509" s="279"/>
      <c r="J509" s="279">
        <f t="shared" si="63"/>
        <v>0</v>
      </c>
      <c r="K509" s="279"/>
      <c r="L509" s="279">
        <f t="shared" si="64"/>
        <v>0</v>
      </c>
      <c r="M509" s="295"/>
      <c r="Q509" s="104"/>
      <c r="T509" s="46"/>
      <c r="U509" s="47">
        <v>6</v>
      </c>
      <c r="V509" s="64" t="str">
        <f>IF(OR('1ª FASE  - ELIMINATÓRIAS'!I51="",'1ª FASE  - ELIMINATÓRIAS'!I51=""),"",'1ª FASE  - ELIMINATÓRIAS'!C51)</f>
        <v/>
      </c>
      <c r="W509" s="45">
        <f>SUM(C519,C527,C535,C543,Q550,Q557,C566)</f>
        <v>0</v>
      </c>
      <c r="X509" s="45">
        <f>SUM(F519,F527,F535,F543,H550,H557,F566)</f>
        <v>0</v>
      </c>
      <c r="Y509" s="45">
        <f>SUM(H519,H527,H535,H543,F550,F557,H566)</f>
        <v>0</v>
      </c>
      <c r="Z509" s="45">
        <f t="shared" si="65"/>
        <v>0</v>
      </c>
      <c r="AA509" s="64">
        <f t="shared" si="66"/>
        <v>5000000006</v>
      </c>
      <c r="AB509" s="45">
        <f t="shared" si="67"/>
        <v>5000000003</v>
      </c>
      <c r="AC509" s="64">
        <f t="shared" si="68"/>
        <v>3</v>
      </c>
    </row>
    <row r="510" spans="3:29">
      <c r="C510" s="71">
        <f>IF(OR(F510="",H510=""),"",IF(F510=H510,1,IF(F510&lt;H510,0,IF(F510-H510&lt;10,2,IF(F510&gt;H510,3,SE)))))</f>
        <v>1</v>
      </c>
      <c r="D510" s="63" t="s">
        <v>10</v>
      </c>
      <c r="E510" s="63" t="str">
        <f t="shared" si="60"/>
        <v/>
      </c>
      <c r="F510" s="223">
        <f t="shared" si="61"/>
        <v>0</v>
      </c>
      <c r="G510" s="223"/>
      <c r="H510" s="279">
        <f t="shared" si="62"/>
        <v>0</v>
      </c>
      <c r="I510" s="279"/>
      <c r="J510" s="279">
        <f t="shared" si="63"/>
        <v>0</v>
      </c>
      <c r="K510" s="279"/>
      <c r="L510" s="279">
        <f t="shared" si="64"/>
        <v>0</v>
      </c>
      <c r="M510" s="295"/>
      <c r="Q510" s="104"/>
      <c r="T510" s="46"/>
      <c r="U510" s="47">
        <v>7</v>
      </c>
      <c r="V510" s="64" t="str">
        <f>IF(OR('1ª FASE  - ELIMINATÓRIAS'!I35="",'1ª FASE  - ELIMINATÓRIAS'!I35=""),"",'1ª FASE  - ELIMINATÓRIAS'!C35)</f>
        <v/>
      </c>
      <c r="W510" s="45">
        <f>SUM(C518,C526,C534,C542,C550,C558,Q565)</f>
        <v>0</v>
      </c>
      <c r="X510" s="45">
        <f>SUM(F518,F526,F534,F542,F550,F558,H565)</f>
        <v>0</v>
      </c>
      <c r="Y510" s="45">
        <f>SUM(H518,H526,H534,H542,H550,H558,F565)</f>
        <v>0</v>
      </c>
      <c r="Z510" s="45">
        <f t="shared" si="65"/>
        <v>0</v>
      </c>
      <c r="AA510" s="64">
        <f t="shared" si="66"/>
        <v>5000000007</v>
      </c>
      <c r="AB510" s="45">
        <f t="shared" si="67"/>
        <v>5000000002</v>
      </c>
      <c r="AC510" s="64">
        <f t="shared" si="68"/>
        <v>2</v>
      </c>
    </row>
    <row r="511" spans="3:29">
      <c r="C511" s="71">
        <f>IF(OR(F511="",H511=""),"",IF(F511=H511,1,IF(F511&lt;H511,0,IF(F511-H511&lt;10,2,IF(F511&gt;H511,3,SE)))))</f>
        <v>1</v>
      </c>
      <c r="D511" s="63" t="s">
        <v>11</v>
      </c>
      <c r="E511" s="63" t="str">
        <f t="shared" si="60"/>
        <v/>
      </c>
      <c r="F511" s="223">
        <f t="shared" si="61"/>
        <v>0</v>
      </c>
      <c r="G511" s="223"/>
      <c r="H511" s="279">
        <f t="shared" si="62"/>
        <v>0</v>
      </c>
      <c r="I511" s="279"/>
      <c r="J511" s="279">
        <f t="shared" si="63"/>
        <v>0</v>
      </c>
      <c r="K511" s="279"/>
      <c r="L511" s="279">
        <f t="shared" si="64"/>
        <v>0</v>
      </c>
      <c r="M511" s="295"/>
      <c r="Q511" s="104"/>
      <c r="T511" s="46"/>
      <c r="U511" s="47">
        <v>8</v>
      </c>
      <c r="V511" s="64" t="str">
        <f>IF(OR('1ª FASE  - ELIMINATÓRIAS'!I34="",'1ª FASE  - ELIMINATÓRIAS'!I34=""),"",'1ª FASE  - ELIMINATÓRIAS'!C34)</f>
        <v/>
      </c>
      <c r="W511" s="45">
        <f>SUM(C517,C525,C533,C541,C549,C557,C565)</f>
        <v>0</v>
      </c>
      <c r="X511" s="45">
        <f>SUM(F517,F525,F533,F541,F549,F557,F565)</f>
        <v>0</v>
      </c>
      <c r="Y511" s="45">
        <f>SUM(H517,H525,H533,H541,H549,H557,H565)</f>
        <v>0</v>
      </c>
      <c r="Z511" s="45">
        <f t="shared" si="65"/>
        <v>0</v>
      </c>
      <c r="AA511" s="64">
        <f t="shared" si="66"/>
        <v>5000000008</v>
      </c>
      <c r="AB511" s="45">
        <f t="shared" si="67"/>
        <v>5000000001</v>
      </c>
      <c r="AC511" s="64">
        <f t="shared" si="68"/>
        <v>1</v>
      </c>
    </row>
    <row r="512" spans="3:29">
      <c r="C512" s="71" t="str">
        <f>IF(OR(F512="",H512=""),"",IF(F512=H512,1,IF(F512&lt;H512,0,IF(F512-H512&lt;10,2,IF(F512&gt;H512,3,SE)))))</f>
        <v/>
      </c>
      <c r="Q512" s="104"/>
      <c r="T512" s="46"/>
      <c r="U512" s="46"/>
      <c r="V512" s="67"/>
      <c r="W512" s="46"/>
      <c r="X512" s="46"/>
      <c r="Y512" s="46"/>
      <c r="Z512" s="46"/>
      <c r="AA512" s="46"/>
      <c r="AB512" s="46"/>
    </row>
    <row r="513" spans="3:28" ht="15.75" thickBot="1">
      <c r="C513" s="71" t="str">
        <f>IF(OR(F513="",H513=""),"",IF(F513=H513,1,IF(F513&lt;H513,0,IF(F513-H513&lt;10,2,IF(F513&gt;H513,3,SE)))))</f>
        <v/>
      </c>
      <c r="Q513" s="45" t="str">
        <f>IF(OR(H513="",F513=""),"",IF(H513=F513,1,IF(H513&lt;F513,0,IF(H513-F513&lt;10,2,IF(H513&gt;F513,3,SE)))))</f>
        <v/>
      </c>
      <c r="T513" s="46"/>
      <c r="U513" s="46"/>
      <c r="V513" s="67"/>
      <c r="W513" s="46"/>
      <c r="X513" s="46"/>
      <c r="Y513" s="46"/>
      <c r="Z513" s="46"/>
      <c r="AA513" s="46"/>
      <c r="AB513" s="46"/>
    </row>
    <row r="514" spans="3:28" ht="15" customHeight="1">
      <c r="C514" s="71" t="str">
        <f>IF(OR(F514="",H514=""),"",IF(F514=H514,1,IF(F514&lt;H514,0,IF(F514-H514&lt;10,2,IF(F514&gt;H514,3,SE)))))</f>
        <v/>
      </c>
      <c r="D514" s="227" t="s">
        <v>133</v>
      </c>
      <c r="E514" s="228"/>
      <c r="F514" s="228"/>
      <c r="G514" s="228"/>
      <c r="H514" s="228"/>
      <c r="I514" s="228"/>
      <c r="J514" s="228"/>
      <c r="K514" s="228"/>
      <c r="L514" s="228"/>
      <c r="M514" s="228"/>
      <c r="N514" s="228"/>
      <c r="O514" s="228"/>
      <c r="P514" s="229"/>
      <c r="Q514" s="45" t="str">
        <f>IF(OR(H514="",F514=""),"",IF(H514=F514,1,IF(H514&lt;F514,0,IF(H514-F514&lt;10,2,IF(H514&gt;F514,3,SE)))))</f>
        <v/>
      </c>
      <c r="T514" s="46"/>
      <c r="V514" s="67"/>
      <c r="W514" s="46"/>
      <c r="X514" s="46"/>
      <c r="Y514" s="46"/>
      <c r="Z514" s="46"/>
      <c r="AA514" s="46"/>
      <c r="AB514" s="46"/>
    </row>
    <row r="515" spans="3:28" ht="15" customHeight="1" thickBot="1">
      <c r="C515" s="71" t="str">
        <f>IF(OR(F515="",H515=""),"",IF(F515=H515,1,IF(F515&lt;H515,0,IF(F515-H515&lt;10,2,IF(F515&gt;H515,3,SE)))))</f>
        <v/>
      </c>
      <c r="D515" s="230"/>
      <c r="E515" s="231"/>
      <c r="F515" s="231"/>
      <c r="G515" s="231"/>
      <c r="H515" s="231"/>
      <c r="I515" s="231"/>
      <c r="J515" s="231"/>
      <c r="K515" s="231"/>
      <c r="L515" s="231"/>
      <c r="M515" s="231"/>
      <c r="N515" s="231"/>
      <c r="O515" s="231"/>
      <c r="P515" s="232"/>
      <c r="Q515" s="45" t="str">
        <f>IF(OR(H515="",F515=""),"",IF(H515=F515,1,IF(H515&lt;F515,0,IF(H515-F515&lt;10,2,IF(H515&gt;F515,3,SE)))))</f>
        <v/>
      </c>
      <c r="T515" s="45"/>
      <c r="U515" s="61"/>
      <c r="V515" s="67"/>
      <c r="W515" s="45"/>
      <c r="X515" s="45"/>
      <c r="Y515" s="83"/>
      <c r="Z515" s="83"/>
      <c r="AA515" s="45"/>
      <c r="AB515" s="45"/>
    </row>
    <row r="516" spans="3:28">
      <c r="C516" s="71" t="str">
        <f>IF(OR(F516="",H516=""),"",IF(F516=H516,1,IF(F516&lt;H516,0,IF(F516-H516&lt;10,2,IF(F516&gt;H516,3,SE)))))</f>
        <v/>
      </c>
      <c r="Q516" s="45" t="str">
        <f>IF(OR(H516="",F516=""),"",IF(H516=F516,1,IF(H516&lt;F516,0,IF(H516-F516&lt;10,2,IF(H516&gt;F516,3,SE)))))</f>
        <v/>
      </c>
      <c r="T516" s="45"/>
      <c r="U516" s="61"/>
      <c r="V516" s="67"/>
      <c r="W516" s="45"/>
      <c r="X516" s="45"/>
      <c r="Y516" s="46"/>
      <c r="Z516" s="46"/>
      <c r="AA516" s="45"/>
      <c r="AB516" s="45"/>
    </row>
    <row r="517" spans="3:28">
      <c r="C517" s="71" t="str">
        <f>IF(OR(F517="",H517=""),"",IF(F517=H517,1,IF(F517&lt;H517,0,IF(F517-H517&lt;10,2,IF(F517&gt;H517,3,SE)))))</f>
        <v/>
      </c>
      <c r="D517" s="207" t="str">
        <f>V511</f>
        <v/>
      </c>
      <c r="E517" s="207"/>
      <c r="F517" s="98"/>
      <c r="G517" s="65" t="s">
        <v>17</v>
      </c>
      <c r="H517" s="98"/>
      <c r="I517" s="207" t="str">
        <f>V507</f>
        <v/>
      </c>
      <c r="J517" s="207"/>
      <c r="K517" s="207"/>
      <c r="L517" s="207"/>
      <c r="M517" s="207"/>
      <c r="N517" s="207"/>
      <c r="O517" s="207"/>
      <c r="P517" s="207"/>
      <c r="Q517" s="45" t="str">
        <f>IF(OR(H517="",F517=""),"",IF(H517=F517,1,IF(H517&lt;F517,0,IF(H517-F517&lt;10,2,IF(H517&gt;F517,3,SE)))))</f>
        <v/>
      </c>
      <c r="U517" s="61"/>
      <c r="V517" s="67"/>
      <c r="Y517" s="46"/>
      <c r="Z517" s="46"/>
    </row>
    <row r="518" spans="3:28">
      <c r="C518" s="71" t="str">
        <f>IF(OR(F518="",H518=""),"",IF(F518=H518,1,IF(F518&lt;H518,0,IF(F518-H518&lt;10,2,IF(F518&gt;H518,3,SE)))))</f>
        <v/>
      </c>
      <c r="D518" s="207" t="str">
        <f>V510</f>
        <v/>
      </c>
      <c r="E518" s="207"/>
      <c r="F518" s="98"/>
      <c r="G518" s="65" t="s">
        <v>17</v>
      </c>
      <c r="H518" s="98"/>
      <c r="I518" s="207" t="str">
        <f>V506</f>
        <v/>
      </c>
      <c r="J518" s="207"/>
      <c r="K518" s="207"/>
      <c r="L518" s="207"/>
      <c r="M518" s="207"/>
      <c r="N518" s="207"/>
      <c r="O518" s="207"/>
      <c r="P518" s="207"/>
      <c r="Q518" s="45" t="str">
        <f>IF(OR(H518="",F518=""),"",IF(H518=F518,1,IF(H518&lt;F518,0,IF(H518-F518&lt;10,2,IF(H518&gt;F518,3,SE)))))</f>
        <v/>
      </c>
      <c r="U518" s="61"/>
      <c r="V518" s="67"/>
      <c r="Y518" s="46"/>
      <c r="Z518" s="46"/>
    </row>
    <row r="519" spans="3:28">
      <c r="C519" s="71" t="str">
        <f>IF(OR(F519="",H519=""),"",IF(F519=H519,1,IF(F519&lt;H519,0,IF(F519-H519&lt;10,2,IF(F519&gt;H519,3,SE)))))</f>
        <v/>
      </c>
      <c r="D519" s="207" t="str">
        <f>V509</f>
        <v/>
      </c>
      <c r="E519" s="207"/>
      <c r="F519" s="98"/>
      <c r="G519" s="65" t="s">
        <v>17</v>
      </c>
      <c r="H519" s="98"/>
      <c r="I519" s="207" t="str">
        <f>V505</f>
        <v/>
      </c>
      <c r="J519" s="207"/>
      <c r="K519" s="207"/>
      <c r="L519" s="207"/>
      <c r="M519" s="207"/>
      <c r="N519" s="207"/>
      <c r="O519" s="207"/>
      <c r="P519" s="207"/>
      <c r="Q519" s="45" t="str">
        <f>IF(OR(H519="",F519=""),"",IF(H519=F519,1,IF(H519&lt;F519,0,IF(H519-F519&lt;10,2,IF(H519&gt;F519,3,SE)))))</f>
        <v/>
      </c>
      <c r="U519" s="61"/>
      <c r="V519" s="67"/>
      <c r="Y519" s="46"/>
      <c r="Z519" s="46"/>
    </row>
    <row r="520" spans="3:28">
      <c r="C520" s="71" t="str">
        <f>IF(OR(F520="",H520=""),"",IF(F520=H520,1,IF(F520&lt;H520,0,IF(F520-H520&lt;10,2,IF(F520&gt;H520,3,SE)))))</f>
        <v/>
      </c>
      <c r="D520" s="207" t="str">
        <f>V508</f>
        <v/>
      </c>
      <c r="E520" s="207"/>
      <c r="F520" s="98"/>
      <c r="G520" s="65" t="s">
        <v>17</v>
      </c>
      <c r="H520" s="98"/>
      <c r="I520" s="207" t="str">
        <f>V504</f>
        <v/>
      </c>
      <c r="J520" s="207"/>
      <c r="K520" s="207"/>
      <c r="L520" s="207"/>
      <c r="M520" s="207"/>
      <c r="N520" s="207"/>
      <c r="O520" s="207"/>
      <c r="P520" s="207"/>
      <c r="Q520" s="45" t="str">
        <f>IF(OR(H520="",F520=""),"",IF(H520=F520,1,IF(H520&lt;F520,0,IF(H520-F520&lt;10,2,IF(H520&gt;F520,3,SE)))))</f>
        <v/>
      </c>
      <c r="U520" s="61"/>
      <c r="V520" s="67"/>
    </row>
    <row r="521" spans="3:28" ht="15.75" thickBot="1">
      <c r="C521" s="71" t="str">
        <f>IF(OR(F521="",H521=""),"",IF(F521=H521,1,IF(F521&lt;H521,0,IF(F521-H521&lt;10,2,IF(F521&gt;H521,3,SE)))))</f>
        <v/>
      </c>
      <c r="Q521" s="45" t="str">
        <f>IF(OR(H521="",F521=""),"",IF(H521=F521,1,IF(H521&lt;F521,0,IF(H521-F521&lt;10,2,IF(H521&gt;F521,3,SE)))))</f>
        <v/>
      </c>
      <c r="U521" s="61"/>
      <c r="V521" s="67"/>
    </row>
    <row r="522" spans="3:28" ht="15" customHeight="1">
      <c r="C522" s="71" t="str">
        <f>IF(OR(F522="",H522=""),"",IF(F522=H522,1,IF(F522&lt;H522,0,IF(F522-H522&lt;10,2,IF(F522&gt;H522,3,SE)))))</f>
        <v/>
      </c>
      <c r="D522" s="217" t="s">
        <v>135</v>
      </c>
      <c r="E522" s="218"/>
      <c r="F522" s="218"/>
      <c r="G522" s="218"/>
      <c r="H522" s="218"/>
      <c r="I522" s="218"/>
      <c r="J522" s="218"/>
      <c r="K522" s="218"/>
      <c r="L522" s="218"/>
      <c r="M522" s="218"/>
      <c r="N522" s="218"/>
      <c r="O522" s="218"/>
      <c r="P522" s="219"/>
      <c r="Q522" s="45" t="str">
        <f>IF(OR(H522="",F522=""),"",IF(H522=F522,1,IF(H522&lt;F522,0,IF(H522-F522&lt;10,2,IF(H522&gt;F522,3,SE)))))</f>
        <v/>
      </c>
      <c r="U522" s="61"/>
      <c r="V522" s="67"/>
    </row>
    <row r="523" spans="3:28" ht="15" customHeight="1" thickBot="1">
      <c r="C523" s="71" t="str">
        <f>IF(OR(F523="",H523=""),"",IF(F523=H523,1,IF(F523&lt;H523,0,IF(F523-H523&lt;10,2,IF(F523&gt;H523,3,SE)))))</f>
        <v/>
      </c>
      <c r="D523" s="220"/>
      <c r="E523" s="221"/>
      <c r="F523" s="221"/>
      <c r="G523" s="221"/>
      <c r="H523" s="221"/>
      <c r="I523" s="221"/>
      <c r="J523" s="221"/>
      <c r="K523" s="221"/>
      <c r="L523" s="221"/>
      <c r="M523" s="221"/>
      <c r="N523" s="221"/>
      <c r="O523" s="221"/>
      <c r="P523" s="222"/>
      <c r="Q523" s="45" t="str">
        <f>IF(OR(H523="",F523=""),"",IF(H523=F523,1,IF(H523&lt;F523,0,IF(H523-F523&lt;10,2,IF(H523&gt;F523,3,SE)))))</f>
        <v/>
      </c>
    </row>
    <row r="524" spans="3:28">
      <c r="C524" s="71" t="str">
        <f>IF(OR(F524="",H524=""),"",IF(F524=H524,1,IF(F524&lt;H524,0,IF(F524-H524&lt;10,2,IF(F524&gt;H524,3,SE)))))</f>
        <v/>
      </c>
      <c r="Q524" s="45" t="str">
        <f>IF(OR(H524="",F524=""),"",IF(H524=F524,1,IF(H524&lt;F524,0,IF(H524-F524&lt;10,2,IF(H524&gt;F524,3,SE)))))</f>
        <v/>
      </c>
      <c r="Y524" s="83"/>
      <c r="Z524" s="83"/>
    </row>
    <row r="525" spans="3:28">
      <c r="C525" s="71" t="str">
        <f>IF(OR(F525="",H525=""),"",IF(F525=H525,1,IF(F525&lt;H525,0,IF(F525-H525&lt;10,2,IF(F525&gt;H525,3,SE)))))</f>
        <v/>
      </c>
      <c r="D525" s="207" t="str">
        <f>V511</f>
        <v/>
      </c>
      <c r="E525" s="207"/>
      <c r="F525" s="98"/>
      <c r="G525" s="58" t="s">
        <v>17</v>
      </c>
      <c r="H525" s="98"/>
      <c r="I525" s="207" t="str">
        <f>V504</f>
        <v/>
      </c>
      <c r="J525" s="207"/>
      <c r="K525" s="207"/>
      <c r="L525" s="207"/>
      <c r="M525" s="207"/>
      <c r="N525" s="207"/>
      <c r="O525" s="207"/>
      <c r="P525" s="207"/>
      <c r="Q525" s="45" t="str">
        <f>IF(OR(H525="",F525=""),"",IF(H525=F525,1,IF(H525&lt;F525,0,IF(H525-F525&lt;10,2,IF(H525&gt;F525,3,SE)))))</f>
        <v/>
      </c>
      <c r="Y525" s="46"/>
      <c r="Z525" s="46"/>
    </row>
    <row r="526" spans="3:28">
      <c r="C526" s="71" t="str">
        <f>IF(OR(F526="",H526=""),"",IF(F526=H526,1,IF(F526&lt;H526,0,IF(F526-H526&lt;10,2,IF(F526&gt;H526,3,SE)))))</f>
        <v/>
      </c>
      <c r="D526" s="207" t="str">
        <f>V510</f>
        <v/>
      </c>
      <c r="E526" s="207"/>
      <c r="F526" s="98"/>
      <c r="G526" s="58" t="s">
        <v>17</v>
      </c>
      <c r="H526" s="98"/>
      <c r="I526" s="207" t="str">
        <f>V505</f>
        <v/>
      </c>
      <c r="J526" s="207"/>
      <c r="K526" s="207"/>
      <c r="L526" s="207"/>
      <c r="M526" s="207"/>
      <c r="N526" s="207"/>
      <c r="O526" s="207"/>
      <c r="P526" s="207"/>
      <c r="Q526" s="45" t="str">
        <f>IF(OR(H526="",F526=""),"",IF(H526=F526,1,IF(H526&lt;F526,0,IF(H526-F526&lt;10,2,IF(H526&gt;F526,3,SE)))))</f>
        <v/>
      </c>
      <c r="Y526" s="46"/>
      <c r="Z526" s="46"/>
    </row>
    <row r="527" spans="3:28">
      <c r="C527" s="71" t="str">
        <f>IF(OR(F527="",H527=""),"",IF(F527=H527,1,IF(F527&lt;H527,0,IF(F527-H527&lt;10,2,IF(F527&gt;H527,3,SE)))))</f>
        <v/>
      </c>
      <c r="D527" s="207" t="str">
        <f>V509</f>
        <v/>
      </c>
      <c r="E527" s="207"/>
      <c r="F527" s="98"/>
      <c r="G527" s="58" t="s">
        <v>17</v>
      </c>
      <c r="H527" s="98"/>
      <c r="I527" s="207" t="str">
        <f>V506</f>
        <v/>
      </c>
      <c r="J527" s="207"/>
      <c r="K527" s="207"/>
      <c r="L527" s="207"/>
      <c r="M527" s="207"/>
      <c r="N527" s="207"/>
      <c r="O527" s="207"/>
      <c r="P527" s="207"/>
      <c r="Q527" s="45" t="str">
        <f>IF(OR(H527="",F527=""),"",IF(H527=F527,1,IF(H527&lt;F527,0,IF(H527-F527&lt;10,2,IF(H527&gt;F527,3,SE)))))</f>
        <v/>
      </c>
      <c r="Y527" s="46"/>
      <c r="Z527" s="46"/>
    </row>
    <row r="528" spans="3:28">
      <c r="C528" s="71" t="str">
        <f>IF(OR(F528="",H528=""),"",IF(F528=H528,1,IF(F528&lt;H528,0,IF(F528-H528&lt;10,2,IF(F528&gt;H528,3,SE)))))</f>
        <v/>
      </c>
      <c r="D528" s="207" t="str">
        <f>V508</f>
        <v/>
      </c>
      <c r="E528" s="207"/>
      <c r="F528" s="98"/>
      <c r="G528" s="58" t="s">
        <v>17</v>
      </c>
      <c r="H528" s="98"/>
      <c r="I528" s="207" t="str">
        <f>V507</f>
        <v/>
      </c>
      <c r="J528" s="207"/>
      <c r="K528" s="207"/>
      <c r="L528" s="207"/>
      <c r="M528" s="207"/>
      <c r="N528" s="207"/>
      <c r="O528" s="207"/>
      <c r="P528" s="207"/>
      <c r="Q528" s="45" t="str">
        <f>IF(OR(H528="",F528=""),"",IF(H528=F528,1,IF(H528&lt;F528,0,IF(H528-F528&lt;10,2,IF(H528&gt;F528,3,SE)))))</f>
        <v/>
      </c>
    </row>
    <row r="529" spans="3:26" ht="15.75" thickBot="1">
      <c r="C529" s="71" t="str">
        <f>IF(OR(F529="",H529=""),"",IF(F529=H529,1,IF(F529&lt;H529,0,IF(F529-H529&lt;10,2,IF(F529&gt;H529,3,SE)))))</f>
        <v/>
      </c>
      <c r="Q529" s="45" t="str">
        <f>IF(OR(H529="",F529=""),"",IF(H529=F529,1,IF(H529&lt;F529,0,IF(H529-F529&lt;10,2,IF(H529&gt;F529,3,SE)))))</f>
        <v/>
      </c>
    </row>
    <row r="530" spans="3:26" ht="15" customHeight="1">
      <c r="C530" s="71" t="str">
        <f>IF(OR(F530="",H530=""),"",IF(F530=H530,1,IF(F530&lt;H530,0,IF(F530-H530&lt;10,2,IF(F530&gt;H530,3,SE)))))</f>
        <v/>
      </c>
      <c r="D530" s="217" t="s">
        <v>134</v>
      </c>
      <c r="E530" s="218"/>
      <c r="F530" s="218"/>
      <c r="G530" s="218"/>
      <c r="H530" s="218"/>
      <c r="I530" s="218"/>
      <c r="J530" s="218"/>
      <c r="K530" s="218"/>
      <c r="L530" s="218"/>
      <c r="M530" s="218"/>
      <c r="N530" s="218"/>
      <c r="O530" s="218"/>
      <c r="P530" s="219"/>
      <c r="Q530" s="45" t="str">
        <f>IF(OR(H530="",F530=""),"",IF(H530=F530,1,IF(H530&lt;F530,0,IF(H530-F530&lt;10,2,IF(H530&gt;F530,3,SE)))))</f>
        <v/>
      </c>
      <c r="Y530" s="83"/>
      <c r="Z530" s="83"/>
    </row>
    <row r="531" spans="3:26" ht="15" customHeight="1" thickBot="1">
      <c r="C531" s="71" t="str">
        <f>IF(OR(F531="",H531=""),"",IF(F531=H531,1,IF(F531&lt;H531,0,IF(F531-H531&lt;10,2,IF(F531&gt;H531,3,SE)))))</f>
        <v/>
      </c>
      <c r="D531" s="220"/>
      <c r="E531" s="221"/>
      <c r="F531" s="221"/>
      <c r="G531" s="221"/>
      <c r="H531" s="221"/>
      <c r="I531" s="221"/>
      <c r="J531" s="221"/>
      <c r="K531" s="221"/>
      <c r="L531" s="221"/>
      <c r="M531" s="221"/>
      <c r="N531" s="221"/>
      <c r="O531" s="221"/>
      <c r="P531" s="222"/>
      <c r="Q531" s="45" t="str">
        <f>IF(OR(H531="",F531=""),"",IF(H531=F531,1,IF(H531&lt;F531,0,IF(H531-F531&lt;10,2,IF(H531&gt;F531,3,SE)))))</f>
        <v/>
      </c>
      <c r="Y531" s="83"/>
      <c r="Z531" s="83"/>
    </row>
    <row r="532" spans="3:26">
      <c r="C532" s="71" t="str">
        <f>IF(OR(F532="",H532=""),"",IF(F532=H532,1,IF(F532&lt;H532,0,IF(F532-H532&lt;10,2,IF(F532&gt;H532,3,SE)))))</f>
        <v/>
      </c>
      <c r="Q532" s="45" t="str">
        <f>IF(OR(H532="",F532=""),"",IF(H532=F532,1,IF(H532&lt;F532,0,IF(H532-F532&lt;10,2,IF(H532&gt;F532,3,SE)))))</f>
        <v/>
      </c>
      <c r="Y532" s="46"/>
      <c r="Z532" s="46"/>
    </row>
    <row r="533" spans="3:26">
      <c r="C533" s="71" t="str">
        <f>IF(OR(F533="",H533=""),"",IF(F533=H533,1,IF(F533&lt;H533,0,IF(F533-H533&lt;10,2,IF(F533&gt;H533,3,SE)))))</f>
        <v/>
      </c>
      <c r="D533" s="207" t="str">
        <f>V511</f>
        <v/>
      </c>
      <c r="E533" s="207"/>
      <c r="F533" s="98"/>
      <c r="G533" s="65" t="s">
        <v>17</v>
      </c>
      <c r="H533" s="98"/>
      <c r="I533" s="207" t="str">
        <f>V505</f>
        <v/>
      </c>
      <c r="J533" s="207"/>
      <c r="K533" s="207"/>
      <c r="L533" s="207"/>
      <c r="M533" s="207"/>
      <c r="N533" s="207"/>
      <c r="O533" s="207"/>
      <c r="P533" s="207"/>
      <c r="Q533" s="45" t="str">
        <f>IF(OR(H533="",F533=""),"",IF(H533=F533,1,IF(H533&lt;F533,0,IF(H533-F533&lt;10,2,IF(H533&gt;F533,3,SE)))))</f>
        <v/>
      </c>
      <c r="Y533" s="46"/>
      <c r="Z533" s="46"/>
    </row>
    <row r="534" spans="3:26">
      <c r="C534" s="71" t="str">
        <f>IF(OR(F534="",H534=""),"",IF(F534=H534,1,IF(F534&lt;H534,0,IF(F534-H534&lt;10,2,IF(F534&gt;H534,3,SE)))))</f>
        <v/>
      </c>
      <c r="D534" s="207" t="str">
        <f>V510</f>
        <v/>
      </c>
      <c r="E534" s="207"/>
      <c r="F534" s="98"/>
      <c r="G534" s="65" t="s">
        <v>17</v>
      </c>
      <c r="H534" s="98"/>
      <c r="I534" s="207" t="str">
        <f>V504</f>
        <v/>
      </c>
      <c r="J534" s="207"/>
      <c r="K534" s="207"/>
      <c r="L534" s="207"/>
      <c r="M534" s="207"/>
      <c r="N534" s="207"/>
      <c r="O534" s="207"/>
      <c r="P534" s="207"/>
      <c r="Q534" s="45" t="str">
        <f>IF(OR(H534="",F534=""),"",IF(H534=F534,1,IF(H534&lt;F534,0,IF(H534-F534&lt;10,2,IF(H534&gt;F534,3,SE)))))</f>
        <v/>
      </c>
      <c r="Y534" s="46"/>
      <c r="Z534" s="46"/>
    </row>
    <row r="535" spans="3:26">
      <c r="C535" s="71" t="str">
        <f>IF(OR(F535="",H535=""),"",IF(F535=H535,1,IF(F535&lt;H535,0,IF(F535-H535&lt;10,2,IF(F535&gt;H535,3,SE)))))</f>
        <v/>
      </c>
      <c r="D535" s="207" t="str">
        <f>V509</f>
        <v/>
      </c>
      <c r="E535" s="207"/>
      <c r="F535" s="98"/>
      <c r="G535" s="65" t="s">
        <v>17</v>
      </c>
      <c r="H535" s="98"/>
      <c r="I535" s="207" t="str">
        <f>V507</f>
        <v/>
      </c>
      <c r="J535" s="207"/>
      <c r="K535" s="207"/>
      <c r="L535" s="207"/>
      <c r="M535" s="207"/>
      <c r="N535" s="207"/>
      <c r="O535" s="207"/>
      <c r="P535" s="207"/>
      <c r="Q535" s="45" t="str">
        <f>IF(OR(H535="",F535=""),"",IF(H535=F535,1,IF(H535&lt;F535,0,IF(H535-F535&lt;10,2,IF(H535&gt;F535,3,SE)))))</f>
        <v/>
      </c>
    </row>
    <row r="536" spans="3:26">
      <c r="C536" s="71" t="str">
        <f>IF(OR(F536="",H536=""),"",IF(F536=H536,1,IF(F536&lt;H536,0,IF(F536-H536&lt;10,2,IF(F536&gt;H536,3,SE)))))</f>
        <v/>
      </c>
      <c r="D536" s="207" t="str">
        <f>V508</f>
        <v/>
      </c>
      <c r="E536" s="207"/>
      <c r="F536" s="98"/>
      <c r="G536" s="65" t="s">
        <v>17</v>
      </c>
      <c r="H536" s="98"/>
      <c r="I536" s="207" t="str">
        <f>V506</f>
        <v/>
      </c>
      <c r="J536" s="207"/>
      <c r="K536" s="207"/>
      <c r="L536" s="207"/>
      <c r="M536" s="207"/>
      <c r="N536" s="207"/>
      <c r="O536" s="207"/>
      <c r="P536" s="207"/>
      <c r="Q536" s="45" t="str">
        <f>IF(OR(H536="",F536=""),"",IF(H536=F536,1,IF(H536&lt;F536,0,IF(H536-F536&lt;10,2,IF(H536&gt;F536,3,SE)))))</f>
        <v/>
      </c>
    </row>
    <row r="537" spans="3:26" ht="15.75" thickBot="1">
      <c r="C537" s="71" t="str">
        <f>IF(OR(F537="",H537=""),"",IF(F537=H537,1,IF(F537&lt;H537,0,IF(F537-H537&lt;10,2,IF(F537&gt;H537,3,SE)))))</f>
        <v/>
      </c>
      <c r="Q537" s="45" t="str">
        <f>IF(OR(H537="",F537=""),"",IF(H537=F537,1,IF(H537&lt;F537,0,IF(H537-F537&lt;10,2,IF(H537&gt;F537,3,SE)))))</f>
        <v/>
      </c>
    </row>
    <row r="538" spans="3:26" ht="15" customHeight="1">
      <c r="C538" s="71" t="str">
        <f>IF(OR(F538="",H538=""),"",IF(F538=H538,1,IF(F538&lt;H538,0,IF(F538-H538&lt;10,2,IF(F538&gt;H538,3,SE)))))</f>
        <v/>
      </c>
      <c r="D538" s="217" t="s">
        <v>136</v>
      </c>
      <c r="E538" s="218"/>
      <c r="F538" s="218"/>
      <c r="G538" s="218"/>
      <c r="H538" s="218"/>
      <c r="I538" s="218"/>
      <c r="J538" s="218"/>
      <c r="K538" s="218"/>
      <c r="L538" s="218"/>
      <c r="M538" s="218"/>
      <c r="N538" s="218"/>
      <c r="O538" s="218"/>
      <c r="P538" s="219"/>
      <c r="Q538" s="45" t="str">
        <f>IF(OR(H538="",F538=""),"",IF(H538=F538,1,IF(H538&lt;F538,0,IF(H538-F538&lt;10,2,IF(H538&gt;F538,3,SE)))))</f>
        <v/>
      </c>
    </row>
    <row r="539" spans="3:26" ht="15" customHeight="1" thickBot="1">
      <c r="C539" s="71" t="str">
        <f>IF(OR(F539="",H539=""),"",IF(F539=H539,1,IF(F539&lt;H539,0,IF(F539-H539&lt;10,2,IF(F539&gt;H539,3,SE)))))</f>
        <v/>
      </c>
      <c r="D539" s="220"/>
      <c r="E539" s="221"/>
      <c r="F539" s="221"/>
      <c r="G539" s="221"/>
      <c r="H539" s="221"/>
      <c r="I539" s="221"/>
      <c r="J539" s="221"/>
      <c r="K539" s="221"/>
      <c r="L539" s="221"/>
      <c r="M539" s="221"/>
      <c r="N539" s="221"/>
      <c r="O539" s="221"/>
      <c r="P539" s="222"/>
      <c r="Q539" s="45" t="str">
        <f>IF(OR(H539="",F539=""),"",IF(H539=F539,1,IF(H539&lt;F539,0,IF(H539-F539&lt;10,2,IF(H539&gt;F539,3,SE)))))</f>
        <v/>
      </c>
      <c r="Y539" s="83"/>
      <c r="Z539" s="83"/>
    </row>
    <row r="540" spans="3:26">
      <c r="C540" s="71" t="str">
        <f>IF(OR(F540="",H540=""),"",IF(F540=H540,1,IF(F540&lt;H540,0,IF(F540-H540&lt;10,2,IF(F540&gt;H540,3,SE)))))</f>
        <v/>
      </c>
      <c r="Q540" s="45" t="str">
        <f>IF(OR(H540="",F540=""),"",IF(H540=F540,1,IF(H540&lt;F540,0,IF(H540-F540&lt;10,2,IF(H540&gt;F540,3,SE)))))</f>
        <v/>
      </c>
      <c r="Y540" s="46"/>
      <c r="Z540" s="46"/>
    </row>
    <row r="541" spans="3:26">
      <c r="C541" s="71" t="str">
        <f>IF(OR(F541="",H541=""),"",IF(F541=H541,1,IF(F541&lt;H541,0,IF(F541-H541&lt;10,2,IF(F541&gt;H541,3,SE)))))</f>
        <v/>
      </c>
      <c r="D541" s="207" t="str">
        <f>V511</f>
        <v/>
      </c>
      <c r="E541" s="207"/>
      <c r="F541" s="98"/>
      <c r="G541" s="58" t="s">
        <v>17</v>
      </c>
      <c r="H541" s="98"/>
      <c r="I541" s="207" t="str">
        <f>V506</f>
        <v/>
      </c>
      <c r="J541" s="207"/>
      <c r="K541" s="207"/>
      <c r="L541" s="207"/>
      <c r="M541" s="207"/>
      <c r="N541" s="207"/>
      <c r="O541" s="207"/>
      <c r="P541" s="207"/>
      <c r="Q541" s="45" t="str">
        <f>IF(OR(H541="",F541=""),"",IF(H541=F541,1,IF(H541&lt;F541,0,IF(H541-F541&lt;10,2,IF(H541&gt;F541,3,SE)))))</f>
        <v/>
      </c>
      <c r="Y541" s="46"/>
      <c r="Z541" s="46"/>
    </row>
    <row r="542" spans="3:26">
      <c r="C542" s="71" t="str">
        <f>IF(OR(F542="",H542=""),"",IF(F542=H542,1,IF(F542&lt;H542,0,IF(F542-H542&lt;10,2,IF(F542&gt;H542,3,SE)))))</f>
        <v/>
      </c>
      <c r="D542" s="207" t="str">
        <f>V510</f>
        <v/>
      </c>
      <c r="E542" s="207"/>
      <c r="F542" s="98"/>
      <c r="G542" s="58" t="s">
        <v>17</v>
      </c>
      <c r="H542" s="98"/>
      <c r="I542" s="207" t="str">
        <f>V507</f>
        <v/>
      </c>
      <c r="J542" s="207"/>
      <c r="K542" s="207"/>
      <c r="L542" s="207"/>
      <c r="M542" s="207"/>
      <c r="N542" s="207"/>
      <c r="O542" s="207"/>
      <c r="P542" s="207"/>
      <c r="Q542" s="45" t="str">
        <f>IF(OR(H542="",F542=""),"",IF(H542=F542,1,IF(H542&lt;F542,0,IF(H542-F542&lt;10,2,IF(H542&gt;F542,3,SE)))))</f>
        <v/>
      </c>
      <c r="Y542" s="46"/>
      <c r="Z542" s="46"/>
    </row>
    <row r="543" spans="3:26">
      <c r="C543" s="71" t="str">
        <f>IF(OR(F543="",H543=""),"",IF(F543=H543,1,IF(F543&lt;H543,0,IF(F543-H543&lt;10,2,IF(F543&gt;H543,3,SE)))))</f>
        <v/>
      </c>
      <c r="D543" s="207" t="str">
        <f>V509</f>
        <v/>
      </c>
      <c r="E543" s="207"/>
      <c r="F543" s="98"/>
      <c r="G543" s="58" t="s">
        <v>17</v>
      </c>
      <c r="H543" s="98"/>
      <c r="I543" s="207" t="str">
        <f>V504</f>
        <v/>
      </c>
      <c r="J543" s="207"/>
      <c r="K543" s="207"/>
      <c r="L543" s="207"/>
      <c r="M543" s="207"/>
      <c r="N543" s="207"/>
      <c r="O543" s="207"/>
      <c r="P543" s="207"/>
      <c r="Q543" s="45" t="str">
        <f>IF(OR(H543="",F543=""),"",IF(H543=F543,1,IF(H543&lt;F543,0,IF(H543-F543&lt;10,2,IF(H543&gt;F543,3,SE)))))</f>
        <v/>
      </c>
      <c r="Y543" s="46"/>
      <c r="Z543" s="46"/>
    </row>
    <row r="544" spans="3:26">
      <c r="C544" s="71" t="str">
        <f>IF(OR(F544="",H544=""),"",IF(F544=H544,1,IF(F544&lt;H544,0,IF(F544-H544&lt;10,2,IF(F544&gt;H544,3,SE)))))</f>
        <v/>
      </c>
      <c r="D544" s="207" t="str">
        <f>V508</f>
        <v/>
      </c>
      <c r="E544" s="207"/>
      <c r="F544" s="98"/>
      <c r="G544" s="58" t="s">
        <v>17</v>
      </c>
      <c r="H544" s="98"/>
      <c r="I544" s="207" t="str">
        <f>V505</f>
        <v/>
      </c>
      <c r="J544" s="207"/>
      <c r="K544" s="207"/>
      <c r="L544" s="207"/>
      <c r="M544" s="207"/>
      <c r="N544" s="207"/>
      <c r="O544" s="207"/>
      <c r="P544" s="207"/>
      <c r="Q544" s="45" t="str">
        <f>IF(OR(H544="",F544=""),"",IF(H544=F544,1,IF(H544&lt;F544,0,IF(H544-F544&lt;10,2,IF(H544&gt;F544,3,SE)))))</f>
        <v/>
      </c>
    </row>
    <row r="545" spans="3:26" ht="15.75" thickBot="1">
      <c r="C545" s="71" t="str">
        <f>IF(OR(F545="",H545=""),"",IF(F545=H545,1,IF(F545&lt;H545,0,IF(F545-H545&lt;10,2,IF(F545&gt;H545,3,SE)))))</f>
        <v/>
      </c>
      <c r="Q545" s="45" t="str">
        <f>IF(OR(H545="",F545=""),"",IF(H545=F545,1,IF(H545&lt;F545,0,IF(H545-F545&lt;10,2,IF(H545&gt;F545,3,SE)))))</f>
        <v/>
      </c>
    </row>
    <row r="546" spans="3:26" ht="15" customHeight="1">
      <c r="C546" s="71" t="str">
        <f>IF(OR(F546="",H546=""),"",IF(F546=H546,1,IF(F546&lt;H546,0,IF(F546-H546&lt;10,2,IF(F546&gt;H546,3,SE)))))</f>
        <v/>
      </c>
      <c r="D546" s="217" t="s">
        <v>137</v>
      </c>
      <c r="E546" s="218"/>
      <c r="F546" s="218"/>
      <c r="G546" s="218"/>
      <c r="H546" s="218"/>
      <c r="I546" s="218"/>
      <c r="J546" s="218"/>
      <c r="K546" s="218"/>
      <c r="L546" s="218"/>
      <c r="M546" s="218"/>
      <c r="N546" s="218"/>
      <c r="O546" s="218"/>
      <c r="P546" s="219"/>
      <c r="Q546" s="45" t="str">
        <f>IF(OR(H546="",F546=""),"",IF(H546=F546,1,IF(H546&lt;F546,0,IF(H546-F546&lt;10,2,IF(H546&gt;F546,3,SE)))))</f>
        <v/>
      </c>
      <c r="Y546" s="83"/>
      <c r="Z546" s="83"/>
    </row>
    <row r="547" spans="3:26" ht="15" customHeight="1" thickBot="1">
      <c r="C547" s="71" t="str">
        <f>IF(OR(F547="",H547=""),"",IF(F547=H547,1,IF(F547&lt;H547,0,IF(F547-H547&lt;10,2,IF(F547&gt;H547,3,SE)))))</f>
        <v/>
      </c>
      <c r="D547" s="220"/>
      <c r="E547" s="221"/>
      <c r="F547" s="221"/>
      <c r="G547" s="221"/>
      <c r="H547" s="221"/>
      <c r="I547" s="221"/>
      <c r="J547" s="221"/>
      <c r="K547" s="221"/>
      <c r="L547" s="221"/>
      <c r="M547" s="221"/>
      <c r="N547" s="221"/>
      <c r="O547" s="221"/>
      <c r="P547" s="222"/>
      <c r="Q547" s="45" t="str">
        <f>IF(OR(H547="",F547=""),"",IF(H547=F547,1,IF(H547&lt;F547,0,IF(H547-F547&lt;10,2,IF(H547&gt;F547,3,SE)))))</f>
        <v/>
      </c>
      <c r="Y547" s="46"/>
      <c r="Z547" s="46"/>
    </row>
    <row r="548" spans="3:26">
      <c r="C548" s="71" t="str">
        <f>IF(OR(F548="",H548=""),"",IF(F548=H548,1,IF(F548&lt;H548,0,IF(F548-H548&lt;10,2,IF(F548&gt;H548,3,SE)))))</f>
        <v/>
      </c>
      <c r="Q548" s="45" t="str">
        <f>IF(OR(H548="",F548=""),"",IF(H548=F548,1,IF(H548&lt;F548,0,IF(H548-F548&lt;10,2,IF(H548&gt;F548,3,SE)))))</f>
        <v/>
      </c>
      <c r="Y548" s="46"/>
      <c r="Z548" s="46"/>
    </row>
    <row r="549" spans="3:26">
      <c r="C549" s="71" t="str">
        <f>IF(OR(F549="",H549=""),"",IF(F549=H549,1,IF(F549&lt;H549,0,IF(F549-H549&lt;10,2,IF(F549&gt;H549,3,SE)))))</f>
        <v/>
      </c>
      <c r="D549" s="207" t="str">
        <f>V511</f>
        <v/>
      </c>
      <c r="E549" s="207"/>
      <c r="F549" s="98"/>
      <c r="G549" s="58" t="s">
        <v>17</v>
      </c>
      <c r="H549" s="98"/>
      <c r="I549" s="207" t="str">
        <f>V508</f>
        <v/>
      </c>
      <c r="J549" s="207"/>
      <c r="K549" s="207"/>
      <c r="L549" s="207"/>
      <c r="M549" s="207"/>
      <c r="N549" s="207"/>
      <c r="O549" s="207"/>
      <c r="P549" s="207"/>
      <c r="Q549" s="45" t="str">
        <f>IF(OR(H549="",F549=""),"",IF(H549=F549,1,IF(H549&lt;F549,0,IF(H549-F549&lt;10,2,IF(H549&gt;F549,3,SE)))))</f>
        <v/>
      </c>
      <c r="Y549" s="46"/>
      <c r="Z549" s="46"/>
    </row>
    <row r="550" spans="3:26">
      <c r="C550" s="71" t="str">
        <f>IF(OR(F550="",H550=""),"",IF(F550=H550,1,IF(F550&lt;H550,0,IF(F550-H550&lt;10,2,IF(F550&gt;H550,3,SE)))))</f>
        <v/>
      </c>
      <c r="D550" s="207" t="str">
        <f>V510</f>
        <v/>
      </c>
      <c r="E550" s="207"/>
      <c r="F550" s="98"/>
      <c r="G550" s="58" t="s">
        <v>17</v>
      </c>
      <c r="H550" s="98"/>
      <c r="I550" s="207" t="str">
        <f>V509</f>
        <v/>
      </c>
      <c r="J550" s="207"/>
      <c r="K550" s="207"/>
      <c r="L550" s="207"/>
      <c r="M550" s="207"/>
      <c r="N550" s="207"/>
      <c r="O550" s="207"/>
      <c r="P550" s="207"/>
      <c r="Q550" s="45" t="str">
        <f>IF(OR(H550="",F550=""),"",IF(H550=F550,1,IF(H550&lt;F550,0,IF(H550-F550&lt;10,2,IF(H550&gt;F550,3,SE)))))</f>
        <v/>
      </c>
    </row>
    <row r="551" spans="3:26">
      <c r="C551" s="71" t="str">
        <f>IF(OR(F551="",H551=""),"",IF(F551=H551,1,IF(F551&lt;H551,0,IF(F551-H551&lt;10,2,IF(F551&gt;H551,3,SE)))))</f>
        <v/>
      </c>
      <c r="D551" s="207" t="str">
        <f>V507</f>
        <v/>
      </c>
      <c r="E551" s="207"/>
      <c r="F551" s="98"/>
      <c r="G551" s="58" t="s">
        <v>17</v>
      </c>
      <c r="H551" s="98"/>
      <c r="I551" s="207" t="str">
        <f>V504</f>
        <v/>
      </c>
      <c r="J551" s="207"/>
      <c r="K551" s="207"/>
      <c r="L551" s="207"/>
      <c r="M551" s="207"/>
      <c r="N551" s="207"/>
      <c r="O551" s="207"/>
      <c r="P551" s="207"/>
      <c r="Q551" s="45" t="str">
        <f>IF(OR(H551="",F551=""),"",IF(H551=F551,1,IF(H551&lt;F551,0,IF(H551-F551&lt;10,2,IF(H551&gt;F551,3,SE)))))</f>
        <v/>
      </c>
    </row>
    <row r="552" spans="3:26">
      <c r="C552" s="71" t="str">
        <f>IF(OR(F552="",H552=""),"",IF(F552=H552,1,IF(F552&lt;H552,0,IF(F552-H552&lt;10,2,IF(F552&gt;H552,3,SE)))))</f>
        <v/>
      </c>
      <c r="D552" s="207" t="str">
        <f>V506</f>
        <v/>
      </c>
      <c r="E552" s="207"/>
      <c r="F552" s="98"/>
      <c r="G552" s="58" t="s">
        <v>17</v>
      </c>
      <c r="H552" s="98"/>
      <c r="I552" s="207" t="str">
        <f>V505</f>
        <v/>
      </c>
      <c r="J552" s="207"/>
      <c r="K552" s="207"/>
      <c r="L552" s="207"/>
      <c r="M552" s="207"/>
      <c r="N552" s="207"/>
      <c r="O552" s="207"/>
      <c r="P552" s="207"/>
      <c r="Q552" s="45" t="str">
        <f>IF(OR(H552="",F552=""),"",IF(H552=F552,1,IF(H552&lt;F552,0,IF(H552-F552&lt;10,2,IF(H552&gt;F552,3,SE)))))</f>
        <v/>
      </c>
    </row>
    <row r="553" spans="3:26" ht="15.75" thickBot="1">
      <c r="C553" s="71" t="str">
        <f>IF(OR(F553="",H553=""),"",IF(F553=H553,1,IF(F553&lt;H553,0,IF(F553-H553&lt;10,2,IF(F553&gt;H553,3,SE)))))</f>
        <v/>
      </c>
      <c r="Q553" s="45" t="str">
        <f>IF(OR(H553="",F553=""),"",IF(H553=F553,1,IF(H553&lt;F553,0,IF(H553-F553&lt;10,2,IF(H553&gt;F553,3,SE)))))</f>
        <v/>
      </c>
    </row>
    <row r="554" spans="3:26" ht="15" customHeight="1">
      <c r="C554" s="71" t="str">
        <f>IF(OR(F554="",H554=""),"",IF(F554=H554,1,IF(F554&lt;H554,0,IF(F554-H554&lt;10,2,IF(F554&gt;H554,3,SE)))))</f>
        <v/>
      </c>
      <c r="D554" s="217" t="s">
        <v>138</v>
      </c>
      <c r="E554" s="218"/>
      <c r="F554" s="218"/>
      <c r="G554" s="218"/>
      <c r="H554" s="218"/>
      <c r="I554" s="218"/>
      <c r="J554" s="218"/>
      <c r="K554" s="218"/>
      <c r="L554" s="218"/>
      <c r="M554" s="218"/>
      <c r="N554" s="218"/>
      <c r="O554" s="218"/>
      <c r="P554" s="219"/>
      <c r="Q554" s="45" t="str">
        <f>IF(OR(H554="",F554=""),"",IF(H554=F554,1,IF(H554&lt;F554,0,IF(H554-F554&lt;10,2,IF(H554&gt;F554,3,SE)))))</f>
        <v/>
      </c>
    </row>
    <row r="555" spans="3:26" ht="15" customHeight="1" thickBot="1">
      <c r="C555" s="71" t="str">
        <f>IF(OR(F555="",H555=""),"",IF(F555=H555,1,IF(F555&lt;H555,0,IF(F555-H555&lt;10,2,IF(F555&gt;H555,3,SE)))))</f>
        <v/>
      </c>
      <c r="D555" s="220"/>
      <c r="E555" s="221"/>
      <c r="F555" s="221"/>
      <c r="G555" s="221"/>
      <c r="H555" s="221"/>
      <c r="I555" s="221"/>
      <c r="J555" s="221"/>
      <c r="K555" s="221"/>
      <c r="L555" s="221"/>
      <c r="M555" s="221"/>
      <c r="N555" s="221"/>
      <c r="O555" s="221"/>
      <c r="P555" s="222"/>
      <c r="Q555" s="45" t="str">
        <f>IF(OR(H555="",F555=""),"",IF(H555=F555,1,IF(H555&lt;F555,0,IF(H555-F555&lt;10,2,IF(H555&gt;F555,3,SE)))))</f>
        <v/>
      </c>
      <c r="Y555" s="83"/>
      <c r="Z555" s="83"/>
    </row>
    <row r="556" spans="3:26">
      <c r="C556" s="71" t="str">
        <f>IF(OR(F556="",H556=""),"",IF(F556=H556,1,IF(F556&lt;H556,0,IF(F556-H556&lt;10,2,IF(F556&gt;H556,3,SE)))))</f>
        <v/>
      </c>
      <c r="Q556" s="45" t="str">
        <f>IF(OR(H556="",F556=""),"",IF(H556=F556,1,IF(H556&lt;F556,0,IF(H556-F556&lt;10,2,IF(H556&gt;F556,3,SE)))))</f>
        <v/>
      </c>
      <c r="Y556" s="46"/>
      <c r="Z556" s="46"/>
    </row>
    <row r="557" spans="3:26">
      <c r="C557" s="71" t="str">
        <f>IF(OR(F557="",H557=""),"",IF(F557=H557,1,IF(F557&lt;H557,0,IF(F557-H557&lt;10,2,IF(F557&gt;H557,3,SE)))))</f>
        <v/>
      </c>
      <c r="D557" s="207" t="str">
        <f>V511</f>
        <v/>
      </c>
      <c r="E557" s="207"/>
      <c r="F557" s="98"/>
      <c r="G557" s="58" t="s">
        <v>17</v>
      </c>
      <c r="H557" s="98"/>
      <c r="I557" s="207" t="str">
        <f>V509</f>
        <v/>
      </c>
      <c r="J557" s="207"/>
      <c r="K557" s="207"/>
      <c r="L557" s="207"/>
      <c r="M557" s="207"/>
      <c r="N557" s="207"/>
      <c r="O557" s="207"/>
      <c r="P557" s="207"/>
      <c r="Q557" s="45" t="str">
        <f>IF(OR(H557="",F557=""),"",IF(H557=F557,1,IF(H557&lt;F557,0,IF(H557-F557&lt;10,2,IF(H557&gt;F557,3,SE)))))</f>
        <v/>
      </c>
      <c r="Y557" s="46"/>
      <c r="Z557" s="46"/>
    </row>
    <row r="558" spans="3:26">
      <c r="C558" s="71" t="str">
        <f>IF(OR(F558="",H558=""),"",IF(F558=H558,1,IF(F558&lt;H558,0,IF(F558-H558&lt;10,2,IF(F558&gt;H558,3,SE)))))</f>
        <v/>
      </c>
      <c r="D558" s="207" t="str">
        <f>V510</f>
        <v/>
      </c>
      <c r="E558" s="207"/>
      <c r="F558" s="98"/>
      <c r="G558" s="58" t="s">
        <v>17</v>
      </c>
      <c r="H558" s="98"/>
      <c r="I558" s="207" t="str">
        <f>V508</f>
        <v/>
      </c>
      <c r="J558" s="207"/>
      <c r="K558" s="207"/>
      <c r="L558" s="207"/>
      <c r="M558" s="207"/>
      <c r="N558" s="207"/>
      <c r="O558" s="207"/>
      <c r="P558" s="207"/>
      <c r="Q558" s="45" t="str">
        <f>IF(OR(H558="",F558=""),"",IF(H558=F558,1,IF(H558&lt;F558,0,IF(H558-F558&lt;10,2,IF(H558&gt;F558,3,SE)))))</f>
        <v/>
      </c>
      <c r="Y558" s="46"/>
      <c r="Z558" s="46"/>
    </row>
    <row r="559" spans="3:26">
      <c r="C559" s="71" t="str">
        <f>IF(OR(F559="",H559=""),"",IF(F559=H559,1,IF(F559&lt;H559,0,IF(F559-H559&lt;10,2,IF(F559&gt;H559,3,SE)))))</f>
        <v/>
      </c>
      <c r="D559" s="207" t="str">
        <f>V507</f>
        <v/>
      </c>
      <c r="E559" s="207"/>
      <c r="F559" s="98"/>
      <c r="G559" s="58" t="s">
        <v>17</v>
      </c>
      <c r="H559" s="98"/>
      <c r="I559" s="207" t="str">
        <f>V505</f>
        <v/>
      </c>
      <c r="J559" s="207"/>
      <c r="K559" s="207"/>
      <c r="L559" s="207"/>
      <c r="M559" s="207"/>
      <c r="N559" s="207"/>
      <c r="O559" s="207"/>
      <c r="P559" s="207"/>
      <c r="Q559" s="45" t="str">
        <f>IF(OR(H559="",F559=""),"",IF(H559=F559,1,IF(H559&lt;F559,0,IF(H559-F559&lt;10,2,IF(H559&gt;F559,3,SE)))))</f>
        <v/>
      </c>
    </row>
    <row r="560" spans="3:26">
      <c r="C560" s="71" t="str">
        <f>IF(OR(F560="",H560=""),"",IF(F560=H560,1,IF(F560&lt;H560,0,IF(F560-H560&lt;10,2,IF(F560&gt;H560,3,SE)))))</f>
        <v/>
      </c>
      <c r="D560" s="207" t="str">
        <f>V506</f>
        <v/>
      </c>
      <c r="E560" s="207"/>
      <c r="F560" s="98"/>
      <c r="G560" s="58" t="s">
        <v>17</v>
      </c>
      <c r="H560" s="98"/>
      <c r="I560" s="207" t="str">
        <f>V504</f>
        <v/>
      </c>
      <c r="J560" s="207"/>
      <c r="K560" s="207"/>
      <c r="L560" s="207"/>
      <c r="M560" s="207"/>
      <c r="N560" s="207"/>
      <c r="O560" s="207"/>
      <c r="P560" s="207"/>
      <c r="Q560" s="45" t="str">
        <f>IF(OR(H560="",F560=""),"",IF(H560=F560,1,IF(H560&lt;F560,0,IF(H560-F560&lt;10,2,IF(H560&gt;F560,3,SE)))))</f>
        <v/>
      </c>
    </row>
    <row r="561" spans="3:26" ht="15.75" thickBot="1">
      <c r="C561" s="71" t="str">
        <f>IF(OR(F561="",H561=""),"",IF(F561=H561,1,IF(F561&lt;H561,0,IF(F561-H561&lt;10,2,IF(F561&gt;H561,3,SE)))))</f>
        <v/>
      </c>
      <c r="Q561" s="45" t="str">
        <f>IF(OR(H561="",F561=""),"",IF(H561=F561,1,IF(H561&lt;F561,0,IF(H561-F561&lt;10,2,IF(H561&gt;F561,3,SE)))))</f>
        <v/>
      </c>
    </row>
    <row r="562" spans="3:26" ht="15" customHeight="1">
      <c r="C562" s="71" t="str">
        <f>IF(OR(F562="",H562=""),"",IF(F562=H562,1,IF(F562&lt;H562,0,IF(F562-H562&lt;10,2,IF(F562&gt;H562,3,SE)))))</f>
        <v/>
      </c>
      <c r="D562" s="217" t="s">
        <v>139</v>
      </c>
      <c r="E562" s="218"/>
      <c r="F562" s="218"/>
      <c r="G562" s="218"/>
      <c r="H562" s="218"/>
      <c r="I562" s="218"/>
      <c r="J562" s="218"/>
      <c r="K562" s="218"/>
      <c r="L562" s="218"/>
      <c r="M562" s="218"/>
      <c r="N562" s="218"/>
      <c r="O562" s="218"/>
      <c r="P562" s="219"/>
      <c r="Q562" s="45" t="str">
        <f>IF(OR(H562="",F562=""),"",IF(H562=F562,1,IF(H562&lt;F562,0,IF(H562-F562&lt;10,2,IF(H562&gt;F562,3,SE)))))</f>
        <v/>
      </c>
    </row>
    <row r="563" spans="3:26" ht="15" customHeight="1" thickBot="1">
      <c r="C563" s="71" t="str">
        <f>IF(OR(F563="",H563=""),"",IF(F563=H563,1,IF(F563&lt;H563,0,IF(F563-H563&lt;10,2,IF(F563&gt;H563,3,SE)))))</f>
        <v/>
      </c>
      <c r="D563" s="220"/>
      <c r="E563" s="221"/>
      <c r="F563" s="221"/>
      <c r="G563" s="221"/>
      <c r="H563" s="221"/>
      <c r="I563" s="221"/>
      <c r="J563" s="221"/>
      <c r="K563" s="221"/>
      <c r="L563" s="221"/>
      <c r="M563" s="221"/>
      <c r="N563" s="221"/>
      <c r="O563" s="221"/>
      <c r="P563" s="222"/>
      <c r="Q563" s="45" t="str">
        <f>IF(OR(H563="",F563=""),"",IF(H563=F563,1,IF(H563&lt;F563,0,IF(H563-F563&lt;10,2,IF(H563&gt;F563,3,SE)))))</f>
        <v/>
      </c>
    </row>
    <row r="564" spans="3:26">
      <c r="C564" s="71" t="str">
        <f>IF(OR(F564="",H564=""),"",IF(F564=H564,1,IF(F564&lt;H564,0,IF(F564-H564&lt;10,2,IF(F564&gt;H564,3,SE)))))</f>
        <v/>
      </c>
      <c r="Q564" s="45" t="str">
        <f>IF(OR(H564="",F564=""),"",IF(H564=F564,1,IF(H564&lt;F564,0,IF(H564-F564&lt;10,2,IF(H564&gt;F564,3,SE)))))</f>
        <v/>
      </c>
      <c r="Y564" s="83"/>
      <c r="Z564" s="83"/>
    </row>
    <row r="565" spans="3:26">
      <c r="C565" s="71" t="str">
        <f>IF(OR(F565="",H565=""),"",IF(F565=H565,1,IF(F565&lt;H565,0,IF(F565-H565&lt;10,2,IF(F565&gt;H565,3,SE)))))</f>
        <v/>
      </c>
      <c r="D565" s="207" t="str">
        <f>V511</f>
        <v/>
      </c>
      <c r="E565" s="207"/>
      <c r="F565" s="98"/>
      <c r="G565" s="58" t="s">
        <v>17</v>
      </c>
      <c r="H565" s="98"/>
      <c r="I565" s="207" t="str">
        <f>V510</f>
        <v/>
      </c>
      <c r="J565" s="207"/>
      <c r="K565" s="207"/>
      <c r="L565" s="207"/>
      <c r="M565" s="207"/>
      <c r="N565" s="207"/>
      <c r="O565" s="207"/>
      <c r="P565" s="207"/>
      <c r="Q565" s="45" t="str">
        <f>IF(OR(H565="",F565=""),"",IF(H565=F565,1,IF(H565&lt;F565,0,IF(H565-F565&lt;10,2,IF(H565&gt;F565,3,SE)))))</f>
        <v/>
      </c>
      <c r="Y565" s="46"/>
      <c r="Z565" s="46"/>
    </row>
    <row r="566" spans="3:26">
      <c r="C566" s="71" t="str">
        <f>IF(OR(F566="",H566=""),"",IF(F566=H566,1,IF(F566&lt;H566,0,IF(F566-H566&lt;10,2,IF(F566&gt;H566,3,SE)))))</f>
        <v/>
      </c>
      <c r="D566" s="207" t="str">
        <f>V509</f>
        <v/>
      </c>
      <c r="E566" s="207"/>
      <c r="F566" s="98"/>
      <c r="G566" s="58" t="s">
        <v>17</v>
      </c>
      <c r="H566" s="98"/>
      <c r="I566" s="207" t="str">
        <f>V508</f>
        <v/>
      </c>
      <c r="J566" s="207"/>
      <c r="K566" s="207"/>
      <c r="L566" s="207"/>
      <c r="M566" s="207"/>
      <c r="N566" s="207"/>
      <c r="O566" s="207"/>
      <c r="P566" s="207"/>
      <c r="Q566" s="45" t="str">
        <f>IF(OR(H566="",F566=""),"",IF(H566=F566,1,IF(H566&lt;F566,0,IF(H566-F566&lt;10,2,IF(H566&gt;F566,3,SE)))))</f>
        <v/>
      </c>
      <c r="Y566" s="46"/>
      <c r="Z566" s="46"/>
    </row>
    <row r="567" spans="3:26">
      <c r="C567" s="71" t="str">
        <f>IF(OR(F567="",H567=""),"",IF(F567=H567,1,IF(F567&lt;H567,0,IF(F567-H567&lt;10,2,IF(F567&gt;H567,3,SE)))))</f>
        <v/>
      </c>
      <c r="D567" s="207" t="str">
        <f>V507</f>
        <v/>
      </c>
      <c r="E567" s="207"/>
      <c r="F567" s="98"/>
      <c r="G567" s="58" t="s">
        <v>17</v>
      </c>
      <c r="H567" s="98"/>
      <c r="I567" s="207" t="str">
        <f>V506</f>
        <v/>
      </c>
      <c r="J567" s="207"/>
      <c r="K567" s="207"/>
      <c r="L567" s="207"/>
      <c r="M567" s="207"/>
      <c r="N567" s="207"/>
      <c r="O567" s="207"/>
      <c r="P567" s="207"/>
      <c r="Q567" s="45" t="str">
        <f>IF(OR(H567="",F567=""),"",IF(H567=F567,1,IF(H567&lt;F567,0,IF(H567-F567&lt;10,2,IF(H567&gt;F567,3,SE)))))</f>
        <v/>
      </c>
      <c r="Y567" s="46"/>
      <c r="Z567" s="46"/>
    </row>
    <row r="568" spans="3:26">
      <c r="C568" s="71" t="str">
        <f>IF(OR(F568="",H568=""),"",IF(F568=H568,1,IF(F568&lt;H568,0,IF(F568-H568&lt;10,2,IF(F568&gt;H568,3,SE)))))</f>
        <v/>
      </c>
      <c r="D568" s="207" t="str">
        <f>V505</f>
        <v/>
      </c>
      <c r="E568" s="207"/>
      <c r="F568" s="98"/>
      <c r="G568" s="58" t="s">
        <v>17</v>
      </c>
      <c r="H568" s="98"/>
      <c r="I568" s="207" t="str">
        <f>V504</f>
        <v/>
      </c>
      <c r="J568" s="207"/>
      <c r="K568" s="207"/>
      <c r="L568" s="207"/>
      <c r="M568" s="207"/>
      <c r="N568" s="207"/>
      <c r="O568" s="207"/>
      <c r="P568" s="207"/>
      <c r="Q568" s="45" t="str">
        <f>IF(OR(H568="",F568=""),"",IF(H568=F568,1,IF(H568&lt;F568,0,IF(H568-F568&lt;10,2,IF(H568&gt;F568,3,SE)))))</f>
        <v/>
      </c>
    </row>
    <row r="569" spans="3:26">
      <c r="C569" s="71"/>
    </row>
    <row r="570" spans="3:26">
      <c r="C570" s="71"/>
    </row>
    <row r="571" spans="3:26">
      <c r="C571" s="71"/>
    </row>
    <row r="572" spans="3:26">
      <c r="C572" s="71"/>
    </row>
    <row r="573" spans="3:26">
      <c r="C573" s="71"/>
    </row>
    <row r="574" spans="3:26">
      <c r="C574" s="71"/>
    </row>
    <row r="575" spans="3:26">
      <c r="C575" s="71"/>
    </row>
    <row r="576" spans="3:26">
      <c r="C576" s="71"/>
    </row>
    <row r="577" spans="3:3">
      <c r="C577" s="71"/>
    </row>
    <row r="578" spans="3:3">
      <c r="C578" s="71"/>
    </row>
    <row r="579" spans="3:3">
      <c r="C579" s="71"/>
    </row>
    <row r="580" spans="3:3">
      <c r="C580" s="71"/>
    </row>
    <row r="581" spans="3:3">
      <c r="C581" s="71"/>
    </row>
    <row r="582" spans="3:3">
      <c r="C582" s="71"/>
    </row>
    <row r="583" spans="3:3">
      <c r="C583" s="71"/>
    </row>
    <row r="584" spans="3:3">
      <c r="C584" s="71"/>
    </row>
    <row r="585" spans="3:3">
      <c r="C585" s="71"/>
    </row>
    <row r="586" spans="3:3">
      <c r="C586" s="71"/>
    </row>
    <row r="587" spans="3:3">
      <c r="C587" s="71"/>
    </row>
    <row r="588" spans="3:3">
      <c r="C588" s="71"/>
    </row>
    <row r="589" spans="3:3">
      <c r="C589" s="71"/>
    </row>
    <row r="590" spans="3:3">
      <c r="C590" s="71"/>
    </row>
    <row r="591" spans="3:3">
      <c r="C591" s="71"/>
    </row>
    <row r="592" spans="3:3">
      <c r="C592" s="71"/>
    </row>
    <row r="593" spans="3:3">
      <c r="C593" s="71"/>
    </row>
    <row r="594" spans="3:3">
      <c r="C594" s="71"/>
    </row>
    <row r="595" spans="3:3">
      <c r="C595" s="71"/>
    </row>
    <row r="596" spans="3:3">
      <c r="C596" s="71"/>
    </row>
    <row r="597" spans="3:3">
      <c r="C597" s="71"/>
    </row>
    <row r="598" spans="3:3">
      <c r="C598" s="71"/>
    </row>
    <row r="599" spans="3:3">
      <c r="C599" s="71"/>
    </row>
    <row r="600" spans="3:3">
      <c r="C600" s="71"/>
    </row>
    <row r="601" spans="3:3">
      <c r="C601" s="71"/>
    </row>
    <row r="602" spans="3:3">
      <c r="C602" s="71"/>
    </row>
    <row r="603" spans="3:3">
      <c r="C603" s="71"/>
    </row>
    <row r="604" spans="3:3">
      <c r="C604" s="71"/>
    </row>
    <row r="605" spans="3:3">
      <c r="C605" s="71"/>
    </row>
    <row r="606" spans="3:3">
      <c r="C606" s="71"/>
    </row>
    <row r="607" spans="3:3">
      <c r="C607" s="71"/>
    </row>
    <row r="608" spans="3:3">
      <c r="C608" s="71"/>
    </row>
    <row r="609" spans="3:3">
      <c r="C609" s="71"/>
    </row>
    <row r="610" spans="3:3">
      <c r="C610" s="71"/>
    </row>
    <row r="611" spans="3:3">
      <c r="C611" s="71"/>
    </row>
    <row r="612" spans="3:3">
      <c r="C612" s="71"/>
    </row>
    <row r="613" spans="3:3">
      <c r="C613" s="71"/>
    </row>
  </sheetData>
  <sheetProtection password="D90E" sheet="1" objects="1" scenarios="1"/>
  <mergeCells count="805">
    <mergeCell ref="D566:E566"/>
    <mergeCell ref="I566:P566"/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  <mergeCell ref="D552:E552"/>
    <mergeCell ref="I552:P552"/>
    <mergeCell ref="D554:P555"/>
    <mergeCell ref="D557:E557"/>
    <mergeCell ref="I557:P557"/>
    <mergeCell ref="D558:E558"/>
    <mergeCell ref="I558:P558"/>
    <mergeCell ref="D546:P547"/>
    <mergeCell ref="D549:E549"/>
    <mergeCell ref="I549:P549"/>
    <mergeCell ref="D550:E550"/>
    <mergeCell ref="I550:P550"/>
    <mergeCell ref="D551:E551"/>
    <mergeCell ref="I551:P551"/>
    <mergeCell ref="D542:E542"/>
    <mergeCell ref="I542:P542"/>
    <mergeCell ref="D543:E543"/>
    <mergeCell ref="I543:P543"/>
    <mergeCell ref="D544:E544"/>
    <mergeCell ref="I544:P544"/>
    <mergeCell ref="D535:E535"/>
    <mergeCell ref="I535:P535"/>
    <mergeCell ref="D536:E536"/>
    <mergeCell ref="I536:P536"/>
    <mergeCell ref="D538:P539"/>
    <mergeCell ref="D541:E541"/>
    <mergeCell ref="I541:P541"/>
    <mergeCell ref="D528:E528"/>
    <mergeCell ref="I528:P528"/>
    <mergeCell ref="D530:P531"/>
    <mergeCell ref="D533:E533"/>
    <mergeCell ref="I533:P533"/>
    <mergeCell ref="D534:E534"/>
    <mergeCell ref="I534:P534"/>
    <mergeCell ref="D522:P523"/>
    <mergeCell ref="D525:E525"/>
    <mergeCell ref="I525:P525"/>
    <mergeCell ref="D526:E526"/>
    <mergeCell ref="I526:P526"/>
    <mergeCell ref="D527:E527"/>
    <mergeCell ref="I527:P527"/>
    <mergeCell ref="D518:E518"/>
    <mergeCell ref="I518:P518"/>
    <mergeCell ref="D519:E519"/>
    <mergeCell ref="I519:P519"/>
    <mergeCell ref="D520:E520"/>
    <mergeCell ref="I520:P520"/>
    <mergeCell ref="F511:G511"/>
    <mergeCell ref="H511:I511"/>
    <mergeCell ref="J511:K511"/>
    <mergeCell ref="L511:M511"/>
    <mergeCell ref="D514:P515"/>
    <mergeCell ref="D517:E517"/>
    <mergeCell ref="I517:P517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07:G507"/>
    <mergeCell ref="H507:I507"/>
    <mergeCell ref="J507:K507"/>
    <mergeCell ref="L507:M507"/>
    <mergeCell ref="F508:G508"/>
    <mergeCell ref="H508:I508"/>
    <mergeCell ref="J508:K508"/>
    <mergeCell ref="L508:M508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D497:E497"/>
    <mergeCell ref="I497:P497"/>
    <mergeCell ref="D498:E498"/>
    <mergeCell ref="I498:P498"/>
    <mergeCell ref="D499:E499"/>
    <mergeCell ref="I499:P499"/>
    <mergeCell ref="D490:E490"/>
    <mergeCell ref="I490:P490"/>
    <mergeCell ref="D491:E491"/>
    <mergeCell ref="I491:P491"/>
    <mergeCell ref="D493:P494"/>
    <mergeCell ref="D496:E496"/>
    <mergeCell ref="I496:P496"/>
    <mergeCell ref="D483:E483"/>
    <mergeCell ref="I483:P483"/>
    <mergeCell ref="D485:P486"/>
    <mergeCell ref="D488:E488"/>
    <mergeCell ref="I488:P488"/>
    <mergeCell ref="D489:E489"/>
    <mergeCell ref="I489:P489"/>
    <mergeCell ref="D477:P478"/>
    <mergeCell ref="D480:E480"/>
    <mergeCell ref="I480:P480"/>
    <mergeCell ref="D481:E481"/>
    <mergeCell ref="I481:P481"/>
    <mergeCell ref="D482:E482"/>
    <mergeCell ref="I482:P482"/>
    <mergeCell ref="D473:E473"/>
    <mergeCell ref="I473:P473"/>
    <mergeCell ref="D474:E474"/>
    <mergeCell ref="I474:P474"/>
    <mergeCell ref="D475:E475"/>
    <mergeCell ref="I475:P475"/>
    <mergeCell ref="D466:E466"/>
    <mergeCell ref="I466:P466"/>
    <mergeCell ref="D467:E467"/>
    <mergeCell ref="I467:P467"/>
    <mergeCell ref="D469:P470"/>
    <mergeCell ref="D472:E472"/>
    <mergeCell ref="I472:P472"/>
    <mergeCell ref="D459:E459"/>
    <mergeCell ref="I459:P459"/>
    <mergeCell ref="D461:P462"/>
    <mergeCell ref="D464:E464"/>
    <mergeCell ref="I464:P464"/>
    <mergeCell ref="D465:E465"/>
    <mergeCell ref="I465:P465"/>
    <mergeCell ref="D453:P454"/>
    <mergeCell ref="D456:E456"/>
    <mergeCell ref="I456:P456"/>
    <mergeCell ref="D457:E457"/>
    <mergeCell ref="I457:P457"/>
    <mergeCell ref="D458:E458"/>
    <mergeCell ref="I458:P458"/>
    <mergeCell ref="D449:E449"/>
    <mergeCell ref="I449:P449"/>
    <mergeCell ref="D450:E450"/>
    <mergeCell ref="I450:P450"/>
    <mergeCell ref="D451:E451"/>
    <mergeCell ref="I451:P451"/>
    <mergeCell ref="F442:G442"/>
    <mergeCell ref="H442:I442"/>
    <mergeCell ref="J442:K442"/>
    <mergeCell ref="L442:M442"/>
    <mergeCell ref="D445:P446"/>
    <mergeCell ref="D448:E448"/>
    <mergeCell ref="I448:P448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F436:G436"/>
    <mergeCell ref="H436:I436"/>
    <mergeCell ref="J436:K436"/>
    <mergeCell ref="L436:M436"/>
    <mergeCell ref="F437:G437"/>
    <mergeCell ref="H437:I437"/>
    <mergeCell ref="J437:K437"/>
    <mergeCell ref="L437:M437"/>
    <mergeCell ref="D432:M433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D428:E428"/>
    <mergeCell ref="I428:P428"/>
    <mergeCell ref="D429:E429"/>
    <mergeCell ref="I429:P429"/>
    <mergeCell ref="D430:E430"/>
    <mergeCell ref="I430:P430"/>
    <mergeCell ref="D421:E421"/>
    <mergeCell ref="I421:P421"/>
    <mergeCell ref="D422:E422"/>
    <mergeCell ref="I422:P422"/>
    <mergeCell ref="D424:P425"/>
    <mergeCell ref="D427:E427"/>
    <mergeCell ref="I427:P427"/>
    <mergeCell ref="D414:E414"/>
    <mergeCell ref="I414:P414"/>
    <mergeCell ref="D416:P417"/>
    <mergeCell ref="D419:E419"/>
    <mergeCell ref="I419:P419"/>
    <mergeCell ref="D420:E420"/>
    <mergeCell ref="I420:P420"/>
    <mergeCell ref="D408:P409"/>
    <mergeCell ref="D411:E411"/>
    <mergeCell ref="I411:P411"/>
    <mergeCell ref="D412:E412"/>
    <mergeCell ref="I412:P412"/>
    <mergeCell ref="D413:E413"/>
    <mergeCell ref="I413:P413"/>
    <mergeCell ref="D404:E404"/>
    <mergeCell ref="I404:P404"/>
    <mergeCell ref="D405:E405"/>
    <mergeCell ref="I405:P405"/>
    <mergeCell ref="D406:E406"/>
    <mergeCell ref="I406:P406"/>
    <mergeCell ref="D397:E397"/>
    <mergeCell ref="I397:P397"/>
    <mergeCell ref="D398:E398"/>
    <mergeCell ref="I398:P398"/>
    <mergeCell ref="D400:P401"/>
    <mergeCell ref="D403:E403"/>
    <mergeCell ref="I403:P403"/>
    <mergeCell ref="D390:E390"/>
    <mergeCell ref="I390:P390"/>
    <mergeCell ref="D392:P393"/>
    <mergeCell ref="D395:E395"/>
    <mergeCell ref="I395:P395"/>
    <mergeCell ref="D396:E396"/>
    <mergeCell ref="I396:P396"/>
    <mergeCell ref="D384:P385"/>
    <mergeCell ref="D387:E387"/>
    <mergeCell ref="I387:P387"/>
    <mergeCell ref="D388:E388"/>
    <mergeCell ref="I388:P388"/>
    <mergeCell ref="D389:E389"/>
    <mergeCell ref="I389:P389"/>
    <mergeCell ref="D380:E380"/>
    <mergeCell ref="I380:P380"/>
    <mergeCell ref="D381:E381"/>
    <mergeCell ref="I381:P381"/>
    <mergeCell ref="D382:E382"/>
    <mergeCell ref="I382:P382"/>
    <mergeCell ref="F373:G373"/>
    <mergeCell ref="H373:I373"/>
    <mergeCell ref="J373:K373"/>
    <mergeCell ref="L373:M373"/>
    <mergeCell ref="D376:P377"/>
    <mergeCell ref="D379:E379"/>
    <mergeCell ref="I379:P379"/>
    <mergeCell ref="F371:G371"/>
    <mergeCell ref="H371:I371"/>
    <mergeCell ref="J371:K371"/>
    <mergeCell ref="L371:M371"/>
    <mergeCell ref="F372:G372"/>
    <mergeCell ref="H372:I372"/>
    <mergeCell ref="J372:K372"/>
    <mergeCell ref="L372:M372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F367:G367"/>
    <mergeCell ref="H367:I367"/>
    <mergeCell ref="J367:K367"/>
    <mergeCell ref="L367:M367"/>
    <mergeCell ref="F368:G368"/>
    <mergeCell ref="H368:I368"/>
    <mergeCell ref="J368:K368"/>
    <mergeCell ref="L368:M368"/>
    <mergeCell ref="D363:M364"/>
    <mergeCell ref="F365:G365"/>
    <mergeCell ref="H365:I365"/>
    <mergeCell ref="J365:K365"/>
    <mergeCell ref="L365:M365"/>
    <mergeCell ref="F366:G366"/>
    <mergeCell ref="H366:I366"/>
    <mergeCell ref="J366:K366"/>
    <mergeCell ref="L366:M366"/>
    <mergeCell ref="D359:E359"/>
    <mergeCell ref="I359:P359"/>
    <mergeCell ref="D360:E360"/>
    <mergeCell ref="I360:P360"/>
    <mergeCell ref="D361:E361"/>
    <mergeCell ref="I361:P361"/>
    <mergeCell ref="D352:E352"/>
    <mergeCell ref="I352:P352"/>
    <mergeCell ref="D353:E353"/>
    <mergeCell ref="I353:P353"/>
    <mergeCell ref="D355:P356"/>
    <mergeCell ref="D358:E358"/>
    <mergeCell ref="I358:P358"/>
    <mergeCell ref="D345:E345"/>
    <mergeCell ref="I345:P345"/>
    <mergeCell ref="D347:P348"/>
    <mergeCell ref="D350:E350"/>
    <mergeCell ref="I350:P350"/>
    <mergeCell ref="D351:E351"/>
    <mergeCell ref="I351:P351"/>
    <mergeCell ref="D339:P340"/>
    <mergeCell ref="D342:E342"/>
    <mergeCell ref="I342:P342"/>
    <mergeCell ref="D343:E343"/>
    <mergeCell ref="I343:P343"/>
    <mergeCell ref="D344:E344"/>
    <mergeCell ref="I344:P344"/>
    <mergeCell ref="D335:E335"/>
    <mergeCell ref="I335:P335"/>
    <mergeCell ref="D336:E336"/>
    <mergeCell ref="I336:P336"/>
    <mergeCell ref="D337:E337"/>
    <mergeCell ref="I337:P337"/>
    <mergeCell ref="D328:E328"/>
    <mergeCell ref="I328:P328"/>
    <mergeCell ref="D329:E329"/>
    <mergeCell ref="I329:P329"/>
    <mergeCell ref="D331:P332"/>
    <mergeCell ref="D334:E334"/>
    <mergeCell ref="I334:P334"/>
    <mergeCell ref="D321:E321"/>
    <mergeCell ref="I321:P321"/>
    <mergeCell ref="D323:P324"/>
    <mergeCell ref="D326:E326"/>
    <mergeCell ref="I326:P326"/>
    <mergeCell ref="D327:E327"/>
    <mergeCell ref="I327:P327"/>
    <mergeCell ref="D315:P316"/>
    <mergeCell ref="D318:E318"/>
    <mergeCell ref="I318:P318"/>
    <mergeCell ref="D319:E319"/>
    <mergeCell ref="I319:P319"/>
    <mergeCell ref="D320:E320"/>
    <mergeCell ref="I320:P320"/>
    <mergeCell ref="D311:E311"/>
    <mergeCell ref="I311:P311"/>
    <mergeCell ref="D312:E312"/>
    <mergeCell ref="I312:P312"/>
    <mergeCell ref="D313:E313"/>
    <mergeCell ref="I313:P313"/>
    <mergeCell ref="F304:G304"/>
    <mergeCell ref="H304:I304"/>
    <mergeCell ref="J304:K304"/>
    <mergeCell ref="L304:M304"/>
    <mergeCell ref="D307:P308"/>
    <mergeCell ref="D310:E310"/>
    <mergeCell ref="I310:P310"/>
    <mergeCell ref="F302:G302"/>
    <mergeCell ref="H302:I302"/>
    <mergeCell ref="J302:K302"/>
    <mergeCell ref="L302:M302"/>
    <mergeCell ref="F303:G303"/>
    <mergeCell ref="H303:I303"/>
    <mergeCell ref="J303:K303"/>
    <mergeCell ref="L303:M303"/>
    <mergeCell ref="F300:G300"/>
    <mergeCell ref="H300:I300"/>
    <mergeCell ref="J300:K300"/>
    <mergeCell ref="L300:M300"/>
    <mergeCell ref="F301:G301"/>
    <mergeCell ref="H301:I301"/>
    <mergeCell ref="J301:K301"/>
    <mergeCell ref="L301:M301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D290:E290"/>
    <mergeCell ref="I290:P290"/>
    <mergeCell ref="D291:E291"/>
    <mergeCell ref="I291:P291"/>
    <mergeCell ref="D292:E292"/>
    <mergeCell ref="I292:P292"/>
    <mergeCell ref="D283:E283"/>
    <mergeCell ref="I283:P283"/>
    <mergeCell ref="D284:E284"/>
    <mergeCell ref="I284:P284"/>
    <mergeCell ref="D286:P287"/>
    <mergeCell ref="D289:E289"/>
    <mergeCell ref="I289:P289"/>
    <mergeCell ref="D276:E276"/>
    <mergeCell ref="I276:P276"/>
    <mergeCell ref="D278:P279"/>
    <mergeCell ref="D281:E281"/>
    <mergeCell ref="I281:P281"/>
    <mergeCell ref="D282:E282"/>
    <mergeCell ref="I282:P282"/>
    <mergeCell ref="D270:P271"/>
    <mergeCell ref="D273:E273"/>
    <mergeCell ref="I273:P273"/>
    <mergeCell ref="D274:E274"/>
    <mergeCell ref="I274:P274"/>
    <mergeCell ref="D275:E275"/>
    <mergeCell ref="I275:P275"/>
    <mergeCell ref="D266:E266"/>
    <mergeCell ref="I266:P266"/>
    <mergeCell ref="D267:E267"/>
    <mergeCell ref="I267:P267"/>
    <mergeCell ref="D268:E268"/>
    <mergeCell ref="I268:P268"/>
    <mergeCell ref="D259:E259"/>
    <mergeCell ref="I259:P259"/>
    <mergeCell ref="D260:E260"/>
    <mergeCell ref="I260:P260"/>
    <mergeCell ref="D262:P263"/>
    <mergeCell ref="D265:E265"/>
    <mergeCell ref="I265:P265"/>
    <mergeCell ref="D252:E252"/>
    <mergeCell ref="I252:P252"/>
    <mergeCell ref="D254:P255"/>
    <mergeCell ref="D257:E257"/>
    <mergeCell ref="I257:P257"/>
    <mergeCell ref="D258:E258"/>
    <mergeCell ref="I258:P258"/>
    <mergeCell ref="D246:P247"/>
    <mergeCell ref="D249:E249"/>
    <mergeCell ref="I249:P249"/>
    <mergeCell ref="D250:E250"/>
    <mergeCell ref="I250:P250"/>
    <mergeCell ref="D251:E251"/>
    <mergeCell ref="I251:P251"/>
    <mergeCell ref="D242:E242"/>
    <mergeCell ref="I242:P242"/>
    <mergeCell ref="D243:E243"/>
    <mergeCell ref="I243:P243"/>
    <mergeCell ref="D244:E244"/>
    <mergeCell ref="I244:P244"/>
    <mergeCell ref="F235:G235"/>
    <mergeCell ref="H235:I235"/>
    <mergeCell ref="J235:K235"/>
    <mergeCell ref="L235:M235"/>
    <mergeCell ref="D238:P239"/>
    <mergeCell ref="D241:E241"/>
    <mergeCell ref="I241:P241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F229:G229"/>
    <mergeCell ref="H229:I229"/>
    <mergeCell ref="J229:K229"/>
    <mergeCell ref="L229:M229"/>
    <mergeCell ref="F230:G230"/>
    <mergeCell ref="H230:I230"/>
    <mergeCell ref="J230:K230"/>
    <mergeCell ref="L230:M230"/>
    <mergeCell ref="D225:M226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D221:E221"/>
    <mergeCell ref="I221:P221"/>
    <mergeCell ref="D222:E222"/>
    <mergeCell ref="I222:P222"/>
    <mergeCell ref="D223:E223"/>
    <mergeCell ref="I223:P223"/>
    <mergeCell ref="D214:E214"/>
    <mergeCell ref="I214:P214"/>
    <mergeCell ref="D215:E215"/>
    <mergeCell ref="I215:P215"/>
    <mergeCell ref="D217:P218"/>
    <mergeCell ref="D220:E220"/>
    <mergeCell ref="I220:P220"/>
    <mergeCell ref="D207:E207"/>
    <mergeCell ref="I207:P207"/>
    <mergeCell ref="D209:P210"/>
    <mergeCell ref="D212:E212"/>
    <mergeCell ref="I212:P212"/>
    <mergeCell ref="D213:E213"/>
    <mergeCell ref="I213:P213"/>
    <mergeCell ref="D201:P202"/>
    <mergeCell ref="D204:E204"/>
    <mergeCell ref="I204:P204"/>
    <mergeCell ref="D205:E205"/>
    <mergeCell ref="I205:P205"/>
    <mergeCell ref="D206:E206"/>
    <mergeCell ref="I206:P206"/>
    <mergeCell ref="D196:E196"/>
    <mergeCell ref="I196:P196"/>
    <mergeCell ref="D197:E197"/>
    <mergeCell ref="I197:P197"/>
    <mergeCell ref="D198:E198"/>
    <mergeCell ref="I198:P198"/>
    <mergeCell ref="B2:Q4"/>
    <mergeCell ref="B6:Q8"/>
    <mergeCell ref="D10:P13"/>
    <mergeCell ref="D17:M18"/>
    <mergeCell ref="F19:G19"/>
    <mergeCell ref="H19:I19"/>
    <mergeCell ref="J19:K19"/>
    <mergeCell ref="L19:M19"/>
    <mergeCell ref="H26:I26"/>
    <mergeCell ref="J26:K26"/>
    <mergeCell ref="L26:M26"/>
    <mergeCell ref="F27:G27"/>
    <mergeCell ref="H27:I27"/>
    <mergeCell ref="J27:K27"/>
    <mergeCell ref="L27:M27"/>
    <mergeCell ref="D29:P30"/>
    <mergeCell ref="F25:G25"/>
    <mergeCell ref="H25:I25"/>
    <mergeCell ref="AD19:AE19"/>
    <mergeCell ref="AF19:AG19"/>
    <mergeCell ref="F20:G20"/>
    <mergeCell ref="H20:I20"/>
    <mergeCell ref="J20:K20"/>
    <mergeCell ref="L20:M20"/>
    <mergeCell ref="L24:M24"/>
    <mergeCell ref="F21:G21"/>
    <mergeCell ref="H21:I21"/>
    <mergeCell ref="J21:K21"/>
    <mergeCell ref="L21:M21"/>
    <mergeCell ref="F22:G22"/>
    <mergeCell ref="H22:I22"/>
    <mergeCell ref="J22:K22"/>
    <mergeCell ref="L22:M22"/>
    <mergeCell ref="F23:G23"/>
    <mergeCell ref="H23:I23"/>
    <mergeCell ref="J23:K23"/>
    <mergeCell ref="L23:M23"/>
    <mergeCell ref="F24:G24"/>
    <mergeCell ref="H24:I24"/>
    <mergeCell ref="J24:K24"/>
    <mergeCell ref="J25:K25"/>
    <mergeCell ref="L25:M25"/>
    <mergeCell ref="F26:G26"/>
    <mergeCell ref="D32:E32"/>
    <mergeCell ref="I32:P32"/>
    <mergeCell ref="D33:E33"/>
    <mergeCell ref="I33:P33"/>
    <mergeCell ref="D34:E34"/>
    <mergeCell ref="I34:P34"/>
    <mergeCell ref="D35:E35"/>
    <mergeCell ref="I35:P35"/>
    <mergeCell ref="D37:P38"/>
    <mergeCell ref="D40:E40"/>
    <mergeCell ref="I40:P40"/>
    <mergeCell ref="D41:E41"/>
    <mergeCell ref="I41:P41"/>
    <mergeCell ref="D42:E42"/>
    <mergeCell ref="I42:P42"/>
    <mergeCell ref="D43:E43"/>
    <mergeCell ref="I43:P43"/>
    <mergeCell ref="D45:P46"/>
    <mergeCell ref="D48:E48"/>
    <mergeCell ref="I48:P48"/>
    <mergeCell ref="D49:E49"/>
    <mergeCell ref="I49:P49"/>
    <mergeCell ref="D50:E50"/>
    <mergeCell ref="I50:P50"/>
    <mergeCell ref="D51:E51"/>
    <mergeCell ref="I51:P51"/>
    <mergeCell ref="D53:P54"/>
    <mergeCell ref="D56:E56"/>
    <mergeCell ref="I56:P56"/>
    <mergeCell ref="D57:E57"/>
    <mergeCell ref="I57:P57"/>
    <mergeCell ref="D58:E58"/>
    <mergeCell ref="I58:P58"/>
    <mergeCell ref="D59:E59"/>
    <mergeCell ref="I59:P59"/>
    <mergeCell ref="D61:P62"/>
    <mergeCell ref="D64:E64"/>
    <mergeCell ref="I64:P64"/>
    <mergeCell ref="D65:E65"/>
    <mergeCell ref="I65:P65"/>
    <mergeCell ref="D66:E66"/>
    <mergeCell ref="I66:P66"/>
    <mergeCell ref="D67:E67"/>
    <mergeCell ref="I67:P67"/>
    <mergeCell ref="D69:P70"/>
    <mergeCell ref="D72:E72"/>
    <mergeCell ref="I72:P72"/>
    <mergeCell ref="D73:E73"/>
    <mergeCell ref="I73:P73"/>
    <mergeCell ref="D74:E74"/>
    <mergeCell ref="I74:P74"/>
    <mergeCell ref="D75:E75"/>
    <mergeCell ref="I75:P75"/>
    <mergeCell ref="D77:P78"/>
    <mergeCell ref="D80:E80"/>
    <mergeCell ref="I80:P80"/>
    <mergeCell ref="D81:E81"/>
    <mergeCell ref="I81:P81"/>
    <mergeCell ref="D82:E82"/>
    <mergeCell ref="I82:P82"/>
    <mergeCell ref="D83:E83"/>
    <mergeCell ref="I83:P83"/>
    <mergeCell ref="D157:M158"/>
    <mergeCell ref="F159:G159"/>
    <mergeCell ref="H159:I159"/>
    <mergeCell ref="J159:K159"/>
    <mergeCell ref="L159:M159"/>
    <mergeCell ref="D88:M89"/>
    <mergeCell ref="F90:G90"/>
    <mergeCell ref="H90:I90"/>
    <mergeCell ref="D106:E106"/>
    <mergeCell ref="I106:P106"/>
    <mergeCell ref="D107:E107"/>
    <mergeCell ref="I107:P107"/>
    <mergeCell ref="D109:P110"/>
    <mergeCell ref="D112:E112"/>
    <mergeCell ref="I112:P112"/>
    <mergeCell ref="D113:E113"/>
    <mergeCell ref="I113:P113"/>
    <mergeCell ref="D114:E114"/>
    <mergeCell ref="I114:P114"/>
    <mergeCell ref="D115:E115"/>
    <mergeCell ref="I115:P115"/>
    <mergeCell ref="D117:P118"/>
    <mergeCell ref="F160:G160"/>
    <mergeCell ref="H160:I160"/>
    <mergeCell ref="J160:K160"/>
    <mergeCell ref="L160:M160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J167:K167"/>
    <mergeCell ref="L167:M167"/>
    <mergeCell ref="D169:P170"/>
    <mergeCell ref="F163:G163"/>
    <mergeCell ref="H163:I163"/>
    <mergeCell ref="J163:K163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D101:P102"/>
    <mergeCell ref="D104:E104"/>
    <mergeCell ref="I104:P104"/>
    <mergeCell ref="D105:E105"/>
    <mergeCell ref="I105:P105"/>
    <mergeCell ref="D180:E180"/>
    <mergeCell ref="I180:P180"/>
    <mergeCell ref="D181:E181"/>
    <mergeCell ref="I181:P181"/>
    <mergeCell ref="D172:E172"/>
    <mergeCell ref="I172:P172"/>
    <mergeCell ref="D173:E173"/>
    <mergeCell ref="I173:P173"/>
    <mergeCell ref="D174:E174"/>
    <mergeCell ref="I174:P174"/>
    <mergeCell ref="D175:E175"/>
    <mergeCell ref="I175:P175"/>
    <mergeCell ref="D177:P178"/>
    <mergeCell ref="F166:G166"/>
    <mergeCell ref="H166:I166"/>
    <mergeCell ref="J166:K166"/>
    <mergeCell ref="L166:M166"/>
    <mergeCell ref="F167:G167"/>
    <mergeCell ref="H167:I167"/>
    <mergeCell ref="J90:K90"/>
    <mergeCell ref="L90:M90"/>
    <mergeCell ref="L96:M96"/>
    <mergeCell ref="F97:G97"/>
    <mergeCell ref="H97:I97"/>
    <mergeCell ref="J97:K97"/>
    <mergeCell ref="L97:M97"/>
    <mergeCell ref="F98:G98"/>
    <mergeCell ref="H98:I98"/>
    <mergeCell ref="J98:K98"/>
    <mergeCell ref="L98:M98"/>
    <mergeCell ref="F94:G94"/>
    <mergeCell ref="H94:I94"/>
    <mergeCell ref="J94:K94"/>
    <mergeCell ref="L94:M94"/>
    <mergeCell ref="F95:G95"/>
    <mergeCell ref="H95:I95"/>
    <mergeCell ref="J95:K95"/>
    <mergeCell ref="L95:M95"/>
    <mergeCell ref="F96:G96"/>
    <mergeCell ref="H96:I96"/>
    <mergeCell ref="J96:K96"/>
    <mergeCell ref="F91:G91"/>
    <mergeCell ref="H91:I91"/>
    <mergeCell ref="J91:K91"/>
    <mergeCell ref="L91:M91"/>
    <mergeCell ref="F92:G92"/>
    <mergeCell ref="H92:I92"/>
    <mergeCell ref="J92:K92"/>
    <mergeCell ref="L92:M92"/>
    <mergeCell ref="F93:G93"/>
    <mergeCell ref="H93:I93"/>
    <mergeCell ref="J93:K93"/>
    <mergeCell ref="L93:M93"/>
    <mergeCell ref="D120:E120"/>
    <mergeCell ref="I120:P120"/>
    <mergeCell ref="D121:E121"/>
    <mergeCell ref="I121:P121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30:E130"/>
    <mergeCell ref="I130:P130"/>
    <mergeCell ref="D131:E131"/>
    <mergeCell ref="I131:P131"/>
    <mergeCell ref="D133:P134"/>
    <mergeCell ref="D136:E136"/>
    <mergeCell ref="I136:P136"/>
    <mergeCell ref="D137:E137"/>
    <mergeCell ref="I137:P137"/>
    <mergeCell ref="D138:E138"/>
    <mergeCell ref="I138:P138"/>
    <mergeCell ref="D139:E139"/>
    <mergeCell ref="I139:P139"/>
    <mergeCell ref="D141:P142"/>
    <mergeCell ref="D144:E144"/>
    <mergeCell ref="I144:P144"/>
    <mergeCell ref="I154:P154"/>
    <mergeCell ref="D145:E145"/>
    <mergeCell ref="I145:P145"/>
    <mergeCell ref="D146:E146"/>
    <mergeCell ref="I146:P146"/>
    <mergeCell ref="D147:E147"/>
    <mergeCell ref="I147:P147"/>
    <mergeCell ref="D155:E155"/>
    <mergeCell ref="I155:P155"/>
    <mergeCell ref="D199:E199"/>
    <mergeCell ref="I199:P199"/>
    <mergeCell ref="D149:P150"/>
    <mergeCell ref="D152:E152"/>
    <mergeCell ref="I152:P152"/>
    <mergeCell ref="D153:E153"/>
    <mergeCell ref="I153:P153"/>
    <mergeCell ref="D154:E154"/>
    <mergeCell ref="D193:P194"/>
    <mergeCell ref="D188:E188"/>
    <mergeCell ref="I188:P188"/>
    <mergeCell ref="D189:E189"/>
    <mergeCell ref="I189:P189"/>
    <mergeCell ref="D190:E190"/>
    <mergeCell ref="I190:P190"/>
    <mergeCell ref="D191:E191"/>
    <mergeCell ref="I191:P191"/>
    <mergeCell ref="D182:E182"/>
    <mergeCell ref="I182:P182"/>
    <mergeCell ref="D183:E183"/>
    <mergeCell ref="I183:P183"/>
    <mergeCell ref="D185:P186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189:I190 I396:I397 I465:I466 I534:I535 I327:I328 I258:I259 I121:I122" formula="1"/>
  </ignoredErrors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 codeName="Plan13"/>
  <dimension ref="B1:AG568"/>
  <sheetViews>
    <sheetView showGridLines="0" showRowColHeaders="0" zoomScale="90" zoomScaleNormal="90" zoomScaleSheetLayoutView="100" workbookViewId="0">
      <selection activeCell="H503" sqref="H503:K503"/>
    </sheetView>
  </sheetViews>
  <sheetFormatPr defaultRowHeight="15"/>
  <cols>
    <col min="1" max="3" width="4" style="13" customWidth="1"/>
    <col min="4" max="4" width="4.5703125" style="13" customWidth="1"/>
    <col min="5" max="5" width="27.42578125" style="13" customWidth="1"/>
    <col min="6" max="6" width="8.42578125" style="13" bestFit="1" customWidth="1"/>
    <col min="7" max="7" width="3.42578125" style="13" customWidth="1"/>
    <col min="8" max="8" width="8.28515625" style="13" bestFit="1" customWidth="1"/>
    <col min="9" max="9" width="5.42578125" style="13" customWidth="1"/>
    <col min="10" max="10" width="3.5703125" style="13" customWidth="1"/>
    <col min="11" max="11" width="6.42578125" style="13" customWidth="1"/>
    <col min="12" max="12" width="3.28515625" style="13" customWidth="1"/>
    <col min="13" max="13" width="7.140625" style="13" customWidth="1"/>
    <col min="14" max="14" width="4.42578125" style="13" customWidth="1"/>
    <col min="15" max="15" width="5" style="13" customWidth="1"/>
    <col min="16" max="16" width="4.5703125" style="13" customWidth="1"/>
    <col min="17" max="17" width="4.42578125" style="13" customWidth="1"/>
    <col min="18" max="18" width="4.140625" style="13" customWidth="1"/>
    <col min="19" max="19" width="5" style="13" customWidth="1"/>
    <col min="20" max="20" width="4.7109375" style="13" customWidth="1"/>
    <col min="21" max="21" width="4.5703125" style="13" customWidth="1"/>
    <col min="22" max="22" width="15.85546875" style="13" customWidth="1"/>
    <col min="23" max="23" width="6.85546875" style="13" bestFit="1" customWidth="1"/>
    <col min="24" max="26" width="7.28515625" style="13" bestFit="1" customWidth="1"/>
    <col min="27" max="27" width="13.140625" style="13" customWidth="1"/>
    <col min="28" max="28" width="13.28515625" style="13" bestFit="1" customWidth="1"/>
    <col min="29" max="29" width="7.7109375" style="13" bestFit="1" customWidth="1"/>
    <col min="30" max="30" width="3.7109375" style="13" customWidth="1"/>
    <col min="31" max="31" width="4" style="13" customWidth="1"/>
    <col min="32" max="32" width="2.85546875" style="13" customWidth="1"/>
    <col min="33" max="33" width="3.42578125" style="13" customWidth="1"/>
    <col min="34" max="16384" width="9.140625" style="13"/>
  </cols>
  <sheetData>
    <row r="1" spans="2:33" ht="15.75" thickBot="1"/>
    <row r="2" spans="2:33" ht="15" customHeight="1">
      <c r="B2" s="185" t="s">
        <v>16</v>
      </c>
      <c r="C2" s="186"/>
      <c r="D2" s="186"/>
      <c r="E2" s="186"/>
      <c r="F2" s="186"/>
      <c r="G2" s="186"/>
      <c r="H2" s="186"/>
      <c r="I2" s="186"/>
      <c r="J2" s="186"/>
      <c r="K2" s="186"/>
      <c r="L2" s="186"/>
      <c r="M2" s="186"/>
      <c r="N2" s="186"/>
      <c r="O2" s="186"/>
      <c r="P2" s="186"/>
      <c r="Q2" s="187"/>
    </row>
    <row r="3" spans="2:33" ht="15" customHeight="1">
      <c r="B3" s="363"/>
      <c r="C3" s="364"/>
      <c r="D3" s="364"/>
      <c r="E3" s="364"/>
      <c r="F3" s="364"/>
      <c r="G3" s="364"/>
      <c r="H3" s="364"/>
      <c r="I3" s="364"/>
      <c r="J3" s="364"/>
      <c r="K3" s="364"/>
      <c r="L3" s="364"/>
      <c r="M3" s="364"/>
      <c r="N3" s="364"/>
      <c r="O3" s="364"/>
      <c r="P3" s="364"/>
      <c r="Q3" s="365"/>
    </row>
    <row r="4" spans="2:33" ht="15" customHeight="1" thickBot="1">
      <c r="B4" s="188"/>
      <c r="C4" s="189"/>
      <c r="D4" s="189"/>
      <c r="E4" s="189"/>
      <c r="F4" s="189"/>
      <c r="G4" s="189"/>
      <c r="H4" s="189"/>
      <c r="I4" s="189"/>
      <c r="J4" s="189"/>
      <c r="K4" s="189"/>
      <c r="L4" s="189"/>
      <c r="M4" s="189"/>
      <c r="N4" s="189"/>
      <c r="O4" s="189"/>
      <c r="P4" s="189"/>
      <c r="Q4" s="190"/>
    </row>
    <row r="5" spans="2:33" ht="15.75" thickBot="1"/>
    <row r="6" spans="2:33" ht="15" customHeight="1">
      <c r="B6" s="185" t="s">
        <v>115</v>
      </c>
      <c r="C6" s="186"/>
      <c r="D6" s="186"/>
      <c r="E6" s="186"/>
      <c r="F6" s="186"/>
      <c r="G6" s="186"/>
      <c r="H6" s="186"/>
      <c r="I6" s="186"/>
      <c r="J6" s="186"/>
      <c r="K6" s="186"/>
      <c r="L6" s="186"/>
      <c r="M6" s="186"/>
      <c r="N6" s="186"/>
      <c r="O6" s="186"/>
      <c r="P6" s="186"/>
      <c r="Q6" s="187"/>
    </row>
    <row r="7" spans="2:33" ht="15" customHeight="1">
      <c r="B7" s="363"/>
      <c r="C7" s="364"/>
      <c r="D7" s="364"/>
      <c r="E7" s="364"/>
      <c r="F7" s="364"/>
      <c r="G7" s="364"/>
      <c r="H7" s="364"/>
      <c r="I7" s="364"/>
      <c r="J7" s="364"/>
      <c r="K7" s="364"/>
      <c r="L7" s="364"/>
      <c r="M7" s="364"/>
      <c r="N7" s="364"/>
      <c r="O7" s="364"/>
      <c r="P7" s="364"/>
      <c r="Q7" s="365"/>
    </row>
    <row r="8" spans="2:33" ht="15" customHeight="1" thickBot="1">
      <c r="B8" s="188"/>
      <c r="C8" s="189"/>
      <c r="D8" s="189"/>
      <c r="E8" s="189"/>
      <c r="F8" s="189"/>
      <c r="G8" s="189"/>
      <c r="H8" s="189"/>
      <c r="I8" s="189"/>
      <c r="J8" s="189"/>
      <c r="K8" s="189"/>
      <c r="L8" s="189"/>
      <c r="M8" s="189"/>
      <c r="N8" s="189"/>
      <c r="O8" s="189"/>
      <c r="P8" s="189"/>
      <c r="Q8" s="190"/>
    </row>
    <row r="9" spans="2:33" ht="15.75" thickBot="1"/>
    <row r="10" spans="2:33" ht="15" customHeight="1">
      <c r="D10" s="366" t="s">
        <v>0</v>
      </c>
      <c r="E10" s="367"/>
      <c r="F10" s="367"/>
      <c r="G10" s="367"/>
      <c r="H10" s="367"/>
      <c r="I10" s="367"/>
      <c r="J10" s="367"/>
      <c r="K10" s="367"/>
      <c r="L10" s="367"/>
      <c r="M10" s="367"/>
      <c r="N10" s="367"/>
      <c r="O10" s="367"/>
      <c r="P10" s="368"/>
    </row>
    <row r="11" spans="2:33" ht="15" customHeight="1">
      <c r="D11" s="369"/>
      <c r="E11" s="370"/>
      <c r="F11" s="370"/>
      <c r="G11" s="370"/>
      <c r="H11" s="370"/>
      <c r="I11" s="370"/>
      <c r="J11" s="370"/>
      <c r="K11" s="370"/>
      <c r="L11" s="370"/>
      <c r="M11" s="370"/>
      <c r="N11" s="370"/>
      <c r="O11" s="370"/>
      <c r="P11" s="37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</row>
    <row r="12" spans="2:33" ht="15" customHeight="1">
      <c r="D12" s="369"/>
      <c r="E12" s="370"/>
      <c r="F12" s="370"/>
      <c r="G12" s="370"/>
      <c r="H12" s="370"/>
      <c r="I12" s="370"/>
      <c r="J12" s="370"/>
      <c r="K12" s="370"/>
      <c r="L12" s="370"/>
      <c r="M12" s="370"/>
      <c r="N12" s="370"/>
      <c r="O12" s="370"/>
      <c r="P12" s="37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</row>
    <row r="13" spans="2:33" ht="15.75" customHeight="1" thickBot="1">
      <c r="D13" s="372"/>
      <c r="E13" s="373"/>
      <c r="F13" s="373"/>
      <c r="G13" s="373"/>
      <c r="H13" s="373"/>
      <c r="I13" s="373"/>
      <c r="J13" s="373"/>
      <c r="K13" s="373"/>
      <c r="L13" s="373"/>
      <c r="M13" s="373"/>
      <c r="N13" s="373"/>
      <c r="O13" s="373"/>
      <c r="P13" s="374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</row>
    <row r="14" spans="2:33" ht="15.75" customHeight="1"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</row>
    <row r="15" spans="2:33" ht="15.75" customHeight="1">
      <c r="D15" s="22" t="s">
        <v>249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</row>
    <row r="16" spans="2:33" ht="21.75" customHeight="1" thickBot="1">
      <c r="D16" s="7"/>
      <c r="E16" s="7"/>
      <c r="F16" s="7"/>
      <c r="G16" s="7"/>
      <c r="H16" s="7"/>
      <c r="I16" s="7"/>
      <c r="J16" s="7"/>
      <c r="K16" s="7"/>
      <c r="L16" s="7"/>
      <c r="M16" s="7"/>
      <c r="S16" s="1"/>
      <c r="T16" s="1"/>
      <c r="U16" s="2"/>
      <c r="V16" s="2"/>
      <c r="W16" s="2"/>
      <c r="X16" s="2"/>
      <c r="Y16" s="2"/>
      <c r="Z16" s="2"/>
      <c r="AA16" s="2"/>
      <c r="AB16" s="2"/>
      <c r="AC16" s="2"/>
      <c r="AD16" s="1"/>
      <c r="AE16" s="1"/>
      <c r="AF16" s="1"/>
      <c r="AG16" s="1"/>
    </row>
    <row r="17" spans="3:33">
      <c r="D17" s="330" t="s">
        <v>250</v>
      </c>
      <c r="E17" s="331"/>
      <c r="F17" s="331"/>
      <c r="G17" s="331"/>
      <c r="H17" s="331"/>
      <c r="I17" s="331"/>
      <c r="J17" s="331"/>
      <c r="K17" s="331"/>
      <c r="L17" s="331"/>
      <c r="M17" s="332"/>
      <c r="S17" s="2"/>
      <c r="T17" s="1"/>
      <c r="U17" s="2"/>
      <c r="V17" s="2"/>
      <c r="W17" s="2"/>
      <c r="X17" s="2"/>
      <c r="Y17" s="2"/>
      <c r="Z17" s="2"/>
      <c r="AA17" s="2"/>
      <c r="AB17" s="2"/>
      <c r="AC17" s="2"/>
      <c r="AD17" s="1"/>
      <c r="AE17" s="1"/>
      <c r="AF17" s="1"/>
      <c r="AG17" s="1"/>
    </row>
    <row r="18" spans="3:33" ht="15.75" thickBot="1">
      <c r="D18" s="333"/>
      <c r="E18" s="334"/>
      <c r="F18" s="334"/>
      <c r="G18" s="334"/>
      <c r="H18" s="334"/>
      <c r="I18" s="334"/>
      <c r="J18" s="334"/>
      <c r="K18" s="334"/>
      <c r="L18" s="334"/>
      <c r="M18" s="335"/>
      <c r="S18" s="2"/>
      <c r="T18" s="1"/>
      <c r="U18" s="2"/>
      <c r="V18" s="2"/>
      <c r="W18" s="2"/>
      <c r="X18" s="2"/>
      <c r="Y18" s="2"/>
      <c r="Z18" s="2"/>
      <c r="AA18" s="2"/>
      <c r="AB18" s="2"/>
      <c r="AC18" s="2"/>
      <c r="AD18" s="1"/>
      <c r="AE18" s="1"/>
      <c r="AF18" s="1"/>
      <c r="AG18" s="1"/>
    </row>
    <row r="19" spans="3:33" ht="15.75" thickBot="1">
      <c r="D19" s="8" t="s">
        <v>3</v>
      </c>
      <c r="E19" s="30" t="s">
        <v>21</v>
      </c>
      <c r="F19" s="296" t="s">
        <v>12</v>
      </c>
      <c r="G19" s="296"/>
      <c r="H19" s="296" t="s">
        <v>309</v>
      </c>
      <c r="I19" s="296"/>
      <c r="J19" s="296" t="s">
        <v>310</v>
      </c>
      <c r="K19" s="296"/>
      <c r="L19" s="296" t="s">
        <v>174</v>
      </c>
      <c r="M19" s="375"/>
      <c r="S19" s="2"/>
      <c r="T19" s="1"/>
      <c r="U19" s="11" t="s">
        <v>3</v>
      </c>
      <c r="V19" s="11" t="s">
        <v>2</v>
      </c>
      <c r="W19" s="11" t="s">
        <v>12</v>
      </c>
      <c r="X19" s="11" t="s">
        <v>13</v>
      </c>
      <c r="Y19" s="11" t="s">
        <v>14</v>
      </c>
      <c r="Z19" s="11" t="s">
        <v>15</v>
      </c>
      <c r="AA19" s="11" t="s">
        <v>18</v>
      </c>
      <c r="AB19" s="11" t="s">
        <v>19</v>
      </c>
      <c r="AC19" s="11" t="s">
        <v>20</v>
      </c>
      <c r="AD19" s="359"/>
      <c r="AE19" s="359"/>
      <c r="AF19" s="359"/>
      <c r="AG19" s="359"/>
    </row>
    <row r="20" spans="3:33">
      <c r="D20" s="5" t="s">
        <v>4</v>
      </c>
      <c r="E20" s="31" t="str">
        <f>VLOOKUP(AC20,$U$20:$AB$27,2)</f>
        <v/>
      </c>
      <c r="F20" s="360">
        <f>VLOOKUP(AC20,$U$20:$AB$27,3)</f>
        <v>0</v>
      </c>
      <c r="G20" s="361"/>
      <c r="H20" s="351">
        <f>VLOOKUP(AC20,$U$20:$AB$27,4)</f>
        <v>0</v>
      </c>
      <c r="I20" s="352"/>
      <c r="J20" s="351">
        <f>VLOOKUP(AC20,$U$20:$AB$27,5)</f>
        <v>0</v>
      </c>
      <c r="K20" s="352"/>
      <c r="L20" s="351">
        <f>VLOOKUP(AC20,$U$20:$AB$27,6)</f>
        <v>0</v>
      </c>
      <c r="M20" s="362"/>
      <c r="O20" s="13" t="s">
        <v>179</v>
      </c>
      <c r="S20" s="2"/>
      <c r="T20" s="1"/>
      <c r="U20" s="11">
        <v>1</v>
      </c>
      <c r="V20" s="2" t="str">
        <f>IF(OR('2ª FASE - GRUPOS I a P'!F568="",'2ª FASE - GRUPOS I a P'!F568=""),"",'2ª FASE - GRUPOS I a P'!E507)</f>
        <v/>
      </c>
      <c r="W20" s="2">
        <f>SUM(Q35,Q40,Q49,Q58,Q66,Q75,Q83)</f>
        <v>0</v>
      </c>
      <c r="X20" s="2">
        <f>SUM(H35,H40,H49,H58,H66,H75,H83)</f>
        <v>0</v>
      </c>
      <c r="Y20" s="2">
        <f>SUM(F35,F40,F49,F58,F66,F75,F83)</f>
        <v>0</v>
      </c>
      <c r="Z20" s="2">
        <f t="shared" ref="Z20:Z26" si="0">X20-Y20</f>
        <v>0</v>
      </c>
      <c r="AA20" s="2">
        <f>(W20*10^10)+((Z20+5000)*10^6)+(X20*10)+U20</f>
        <v>5000000001</v>
      </c>
      <c r="AB20" s="2">
        <f t="shared" ref="AB20:AB27" si="1">LARGE($AA$20:$AA$27,U20)</f>
        <v>5000000008</v>
      </c>
      <c r="AC20" s="34">
        <f>MATCH(AB20,$AA$20:$AA$27,0)</f>
        <v>8</v>
      </c>
      <c r="AD20" s="1"/>
      <c r="AE20" s="1"/>
      <c r="AF20" s="1"/>
      <c r="AG20" s="1"/>
    </row>
    <row r="21" spans="3:33">
      <c r="D21" s="6" t="s">
        <v>5</v>
      </c>
      <c r="E21" s="32" t="str">
        <f t="shared" ref="E21:E27" si="2">VLOOKUP(AC21,$U$20:$AB$27,2)</f>
        <v/>
      </c>
      <c r="F21" s="356">
        <f t="shared" ref="F21:F27" si="3">VLOOKUP(AC21,$U$20:$AB$27,3)</f>
        <v>0</v>
      </c>
      <c r="G21" s="357"/>
      <c r="H21" s="345">
        <f t="shared" ref="H21:H27" si="4">VLOOKUP(AC21,$U$20:$AB$27,4)</f>
        <v>0</v>
      </c>
      <c r="I21" s="346"/>
      <c r="J21" s="345">
        <f t="shared" ref="J21:J27" si="5">VLOOKUP(AC21,$U$20:$AB$27,5)</f>
        <v>0</v>
      </c>
      <c r="K21" s="346"/>
      <c r="L21" s="345">
        <f t="shared" ref="L21:L27" si="6">VLOOKUP(AC21,$U$20:$AB$27,6)</f>
        <v>0</v>
      </c>
      <c r="M21" s="358"/>
      <c r="O21" s="13" t="s">
        <v>175</v>
      </c>
      <c r="S21" s="2"/>
      <c r="T21" s="1"/>
      <c r="U21" s="11">
        <v>2</v>
      </c>
      <c r="V21" s="2" t="str">
        <f>IF(OR('2ª FASE - GRUPOS A a H'!F83="",'2ª FASE - GRUPOS A a H'!F83=""),"",'2ª FASE - GRUPOS A a H'!E23)</f>
        <v/>
      </c>
      <c r="W21" s="2">
        <f>SUM(Q34,Q41,Q48,Q59,Q67,Q74,C83)</f>
        <v>0</v>
      </c>
      <c r="X21" s="2">
        <f>SUM(H34,H41,H48,H59,H67,H74,F83)</f>
        <v>0</v>
      </c>
      <c r="Y21" s="2">
        <f>SUM(F34,F41,F48,F59,F67,F74,H83)</f>
        <v>0</v>
      </c>
      <c r="Z21" s="2">
        <f t="shared" si="0"/>
        <v>0</v>
      </c>
      <c r="AA21" s="2">
        <f t="shared" ref="AA21:AA27" si="7">(W21*10^10)+((Z21+5000)*10^6)+(X21*10)+U21</f>
        <v>5000000002</v>
      </c>
      <c r="AB21" s="2">
        <f t="shared" si="1"/>
        <v>5000000007</v>
      </c>
      <c r="AC21" s="34">
        <f t="shared" ref="AC21:AC27" si="8">MATCH(AB21,$AA$20:$AA$27,0)</f>
        <v>7</v>
      </c>
      <c r="AD21" s="1"/>
      <c r="AE21" s="1"/>
      <c r="AF21" s="1"/>
      <c r="AG21" s="1"/>
    </row>
    <row r="22" spans="3:33">
      <c r="D22" s="6" t="s">
        <v>6</v>
      </c>
      <c r="E22" s="32" t="str">
        <f t="shared" si="2"/>
        <v/>
      </c>
      <c r="F22" s="356">
        <f t="shared" si="3"/>
        <v>0</v>
      </c>
      <c r="G22" s="357"/>
      <c r="H22" s="345">
        <f t="shared" si="4"/>
        <v>0</v>
      </c>
      <c r="I22" s="346"/>
      <c r="J22" s="345">
        <f t="shared" si="5"/>
        <v>0</v>
      </c>
      <c r="K22" s="346"/>
      <c r="L22" s="345">
        <f t="shared" si="6"/>
        <v>0</v>
      </c>
      <c r="M22" s="358"/>
      <c r="O22" s="13" t="s">
        <v>307</v>
      </c>
      <c r="S22" s="2"/>
      <c r="T22" s="1"/>
      <c r="U22" s="11">
        <v>3</v>
      </c>
      <c r="V22" s="2" t="str">
        <f>IF(OR('2ª FASE - GRUPOS I a P'!F568="",'2ª FASE - GRUPOS I a P'!F568=""),"",'2ª FASE - GRUPOS I a P'!E506)</f>
        <v/>
      </c>
      <c r="W22" s="2">
        <f>SUM(Q33,Q42,Q51,Q56,C67,C75,Q82)</f>
        <v>0</v>
      </c>
      <c r="X22" s="2">
        <f>SUM(H33,H42,H51,H56,F67,F75,H82)</f>
        <v>0</v>
      </c>
      <c r="Y22" s="2">
        <f>SUM(F33,F42,F51,F56,H67,H75,F82)</f>
        <v>0</v>
      </c>
      <c r="Z22" s="2">
        <f t="shared" si="0"/>
        <v>0</v>
      </c>
      <c r="AA22" s="2">
        <f t="shared" si="7"/>
        <v>5000000003</v>
      </c>
      <c r="AB22" s="2">
        <f t="shared" si="1"/>
        <v>5000000006</v>
      </c>
      <c r="AC22" s="34">
        <f t="shared" si="8"/>
        <v>6</v>
      </c>
      <c r="AD22" s="1"/>
      <c r="AE22" s="1"/>
      <c r="AF22" s="1"/>
      <c r="AG22" s="1"/>
    </row>
    <row r="23" spans="3:33">
      <c r="D23" s="6" t="s">
        <v>7</v>
      </c>
      <c r="E23" s="32" t="str">
        <f t="shared" si="2"/>
        <v/>
      </c>
      <c r="F23" s="356">
        <f t="shared" si="3"/>
        <v>0</v>
      </c>
      <c r="G23" s="357"/>
      <c r="H23" s="345">
        <f t="shared" si="4"/>
        <v>0</v>
      </c>
      <c r="I23" s="346"/>
      <c r="J23" s="345">
        <f t="shared" si="5"/>
        <v>0</v>
      </c>
      <c r="K23" s="346"/>
      <c r="L23" s="345">
        <f t="shared" si="6"/>
        <v>0</v>
      </c>
      <c r="M23" s="358"/>
      <c r="O23" s="13" t="s">
        <v>308</v>
      </c>
      <c r="S23" s="2"/>
      <c r="T23" s="1"/>
      <c r="U23" s="11">
        <v>4</v>
      </c>
      <c r="V23" s="2" t="str">
        <f>IF(OR('2ª FASE - GRUPOS A a H'!F83="",'2ª FASE - GRUPOS A a H'!F83=""),"",'2ª FASE - GRUPOS A a H'!E22)</f>
        <v/>
      </c>
      <c r="W23" s="2">
        <f>SUM(Q32,Q43,Q50,Q57,C66,C74,C82)</f>
        <v>0</v>
      </c>
      <c r="X23" s="2">
        <f>SUM(H32,H43,H50,H57,F66,F74,F82)</f>
        <v>0</v>
      </c>
      <c r="Y23" s="2">
        <f>SUM(F32,F43,F50,F57,H66,H74,H82)</f>
        <v>0</v>
      </c>
      <c r="Z23" s="2">
        <f t="shared" si="0"/>
        <v>0</v>
      </c>
      <c r="AA23" s="2">
        <f t="shared" si="7"/>
        <v>5000000004</v>
      </c>
      <c r="AB23" s="2">
        <f t="shared" si="1"/>
        <v>5000000005</v>
      </c>
      <c r="AC23" s="34">
        <f t="shared" si="8"/>
        <v>5</v>
      </c>
      <c r="AD23" s="1"/>
      <c r="AE23" s="1"/>
      <c r="AF23" s="1"/>
      <c r="AG23" s="1"/>
    </row>
    <row r="24" spans="3:33">
      <c r="D24" s="3" t="s">
        <v>8</v>
      </c>
      <c r="E24" s="35" t="str">
        <f t="shared" si="2"/>
        <v/>
      </c>
      <c r="F24" s="308">
        <f t="shared" si="3"/>
        <v>0</v>
      </c>
      <c r="G24" s="308"/>
      <c r="H24" s="309">
        <f t="shared" si="4"/>
        <v>0</v>
      </c>
      <c r="I24" s="309"/>
      <c r="J24" s="309">
        <f t="shared" si="5"/>
        <v>0</v>
      </c>
      <c r="K24" s="309"/>
      <c r="L24" s="309">
        <f t="shared" si="6"/>
        <v>0</v>
      </c>
      <c r="M24" s="354"/>
      <c r="O24" s="13" t="s">
        <v>178</v>
      </c>
      <c r="S24" s="2"/>
      <c r="T24" s="1"/>
      <c r="U24" s="11">
        <v>5</v>
      </c>
      <c r="V24" s="2" t="str">
        <f>IF(OR('2ª FASE - GRUPOS I a P'!F568="",'2ª FASE - GRUPOS I a P'!F568=""),"",'2ª FASE - GRUPOS I a P'!E505)</f>
        <v/>
      </c>
      <c r="W24" s="2">
        <f>SUM(C35,C43,C51,C59,Q64,Q73,Q81)</f>
        <v>0</v>
      </c>
      <c r="X24" s="2">
        <f>SUM(F35,F43,F51,F59,H64,H73,H81)</f>
        <v>0</v>
      </c>
      <c r="Y24" s="2">
        <f>SUM(H35,H43,H51,H59,F64,F73,F81)</f>
        <v>0</v>
      </c>
      <c r="Z24" s="2">
        <f t="shared" si="0"/>
        <v>0</v>
      </c>
      <c r="AA24" s="2">
        <f t="shared" si="7"/>
        <v>5000000005</v>
      </c>
      <c r="AB24" s="2">
        <f t="shared" si="1"/>
        <v>5000000004</v>
      </c>
      <c r="AC24" s="34">
        <f t="shared" si="8"/>
        <v>4</v>
      </c>
      <c r="AD24" s="1"/>
      <c r="AE24" s="1"/>
      <c r="AF24" s="1"/>
      <c r="AG24" s="1"/>
    </row>
    <row r="25" spans="3:33">
      <c r="D25" s="3" t="s">
        <v>9</v>
      </c>
      <c r="E25" s="35" t="str">
        <f t="shared" si="2"/>
        <v/>
      </c>
      <c r="F25" s="308">
        <f t="shared" si="3"/>
        <v>0</v>
      </c>
      <c r="G25" s="308"/>
      <c r="H25" s="309">
        <f t="shared" si="4"/>
        <v>0</v>
      </c>
      <c r="I25" s="309"/>
      <c r="J25" s="309">
        <f t="shared" si="5"/>
        <v>0</v>
      </c>
      <c r="K25" s="309"/>
      <c r="L25" s="309">
        <f t="shared" si="6"/>
        <v>0</v>
      </c>
      <c r="M25" s="354"/>
      <c r="S25" s="2"/>
      <c r="T25" s="1"/>
      <c r="U25" s="11">
        <v>6</v>
      </c>
      <c r="V25" s="2" t="str">
        <f>IF(OR('2ª FASE - GRUPOS A a H'!F83="",'2ª FASE - GRUPOS A a H'!F83=""),"",'2ª FASE - GRUPOS A a H'!E21)</f>
        <v/>
      </c>
      <c r="W25" s="2">
        <f>SUM(C34,C42,C50,C58,Q65,Q72,C81)</f>
        <v>0</v>
      </c>
      <c r="X25" s="2">
        <f>SUM(F34,F42,F50,F58,H65,H72,F81)</f>
        <v>0</v>
      </c>
      <c r="Y25" s="2">
        <f>SUM(H34,H42,H50,H58,F65,F72,H81)</f>
        <v>0</v>
      </c>
      <c r="Z25" s="2">
        <f t="shared" si="0"/>
        <v>0</v>
      </c>
      <c r="AA25" s="2">
        <f t="shared" si="7"/>
        <v>5000000006</v>
      </c>
      <c r="AB25" s="2">
        <f t="shared" si="1"/>
        <v>5000000003</v>
      </c>
      <c r="AC25" s="34">
        <f t="shared" si="8"/>
        <v>3</v>
      </c>
      <c r="AD25" s="1"/>
      <c r="AE25" s="1"/>
      <c r="AF25" s="1"/>
      <c r="AG25" s="1"/>
    </row>
    <row r="26" spans="3:33">
      <c r="D26" s="3" t="s">
        <v>10</v>
      </c>
      <c r="E26" s="35" t="str">
        <f t="shared" si="2"/>
        <v/>
      </c>
      <c r="F26" s="308">
        <f t="shared" si="3"/>
        <v>0</v>
      </c>
      <c r="G26" s="308"/>
      <c r="H26" s="309">
        <f t="shared" si="4"/>
        <v>0</v>
      </c>
      <c r="I26" s="309"/>
      <c r="J26" s="309">
        <f t="shared" si="5"/>
        <v>0</v>
      </c>
      <c r="K26" s="309"/>
      <c r="L26" s="309">
        <f t="shared" si="6"/>
        <v>0</v>
      </c>
      <c r="M26" s="354"/>
      <c r="S26" s="2"/>
      <c r="T26" s="1"/>
      <c r="U26" s="11">
        <v>7</v>
      </c>
      <c r="V26" s="2" t="str">
        <f>IF(OR('2ª FASE - GRUPOS I a P'!F568="",'2ª FASE - GRUPOS I a P'!F568=""),"",'2ª FASE - GRUPOS I a P'!E504)</f>
        <v/>
      </c>
      <c r="W26" s="2">
        <f>SUM(C33,C41,C49,C57,C65,C73,Q80,)</f>
        <v>0</v>
      </c>
      <c r="X26" s="2">
        <f>SUM(F33,F41,F49,F57,F65,F73,H80)</f>
        <v>0</v>
      </c>
      <c r="Y26" s="2">
        <f>SUM(H33,H41,H49,H57,H65,H73,F80)</f>
        <v>0</v>
      </c>
      <c r="Z26" s="2">
        <f t="shared" si="0"/>
        <v>0</v>
      </c>
      <c r="AA26" s="2">
        <f t="shared" si="7"/>
        <v>5000000007</v>
      </c>
      <c r="AB26" s="2">
        <f t="shared" si="1"/>
        <v>5000000002</v>
      </c>
      <c r="AC26" s="34">
        <f>MATCH(AB26,$AA$20:$AA$27,0)</f>
        <v>2</v>
      </c>
      <c r="AD26" s="1"/>
      <c r="AE26" s="1"/>
      <c r="AF26" s="1"/>
      <c r="AG26" s="1"/>
    </row>
    <row r="27" spans="3:33" ht="15.75" thickBot="1">
      <c r="D27" s="4" t="s">
        <v>11</v>
      </c>
      <c r="E27" s="39" t="str">
        <f t="shared" si="2"/>
        <v/>
      </c>
      <c r="F27" s="323">
        <f t="shared" si="3"/>
        <v>0</v>
      </c>
      <c r="G27" s="323"/>
      <c r="H27" s="324">
        <f t="shared" si="4"/>
        <v>0</v>
      </c>
      <c r="I27" s="324"/>
      <c r="J27" s="324">
        <f t="shared" si="5"/>
        <v>0</v>
      </c>
      <c r="K27" s="324"/>
      <c r="L27" s="324">
        <f t="shared" si="6"/>
        <v>0</v>
      </c>
      <c r="M27" s="355"/>
      <c r="S27" s="2"/>
      <c r="T27" s="1"/>
      <c r="U27" s="11">
        <v>8</v>
      </c>
      <c r="V27" s="2" t="str">
        <f>IF(OR('2ª FASE - GRUPOS A a H'!F83="",'2ª FASE - GRUPOS A a H'!F83=""),"",'2ª FASE - GRUPOS A a H'!E20)</f>
        <v/>
      </c>
      <c r="W27" s="2">
        <f>SUM(C32,C40,C48,C56,C64,C72,C80)</f>
        <v>0</v>
      </c>
      <c r="X27" s="2">
        <f>SUM(F32,F40,F48,F56,F64,F72,F80)</f>
        <v>0</v>
      </c>
      <c r="Y27" s="2">
        <f>SUM(H32,H40,H48,H56,H64,H72,H80)</f>
        <v>0</v>
      </c>
      <c r="Z27" s="2">
        <f>X27-Y27</f>
        <v>0</v>
      </c>
      <c r="AA27" s="2">
        <f t="shared" si="7"/>
        <v>5000000008</v>
      </c>
      <c r="AB27" s="2">
        <f t="shared" si="1"/>
        <v>5000000001</v>
      </c>
      <c r="AC27" s="34">
        <f t="shared" si="8"/>
        <v>1</v>
      </c>
      <c r="AD27" s="1"/>
      <c r="AE27" s="1"/>
      <c r="AF27" s="1"/>
      <c r="AG27" s="1"/>
    </row>
    <row r="28" spans="3:33" ht="15.75" thickBot="1">
      <c r="S28" s="2"/>
      <c r="T28" s="1"/>
      <c r="U28" s="2"/>
      <c r="V28" s="2"/>
      <c r="W28" s="2"/>
      <c r="X28" s="2"/>
      <c r="Y28" s="2"/>
      <c r="Z28" s="2"/>
      <c r="AA28" s="2"/>
      <c r="AB28" s="2"/>
      <c r="AC28" s="2"/>
      <c r="AD28" s="1"/>
      <c r="AE28" s="1"/>
      <c r="AF28" s="1"/>
      <c r="AG28" s="1"/>
    </row>
    <row r="29" spans="3:33">
      <c r="D29" s="311" t="s">
        <v>258</v>
      </c>
      <c r="E29" s="312"/>
      <c r="F29" s="312"/>
      <c r="G29" s="312"/>
      <c r="H29" s="312"/>
      <c r="I29" s="312"/>
      <c r="J29" s="312"/>
      <c r="K29" s="312"/>
      <c r="L29" s="312"/>
      <c r="M29" s="312"/>
      <c r="N29" s="312"/>
      <c r="O29" s="312"/>
      <c r="P29" s="313"/>
      <c r="S29" s="2"/>
      <c r="T29" s="1"/>
      <c r="U29" s="2"/>
      <c r="V29" s="2"/>
      <c r="W29" s="2"/>
      <c r="X29" s="2"/>
      <c r="Y29" s="2"/>
      <c r="Z29" s="2"/>
      <c r="AA29" s="2"/>
      <c r="AB29" s="2"/>
      <c r="AC29" s="2"/>
      <c r="AD29" s="1"/>
      <c r="AE29" s="1"/>
      <c r="AF29" s="1"/>
      <c r="AG29" s="1"/>
    </row>
    <row r="30" spans="3:33" ht="15.75" thickBot="1">
      <c r="D30" s="314"/>
      <c r="E30" s="315"/>
      <c r="F30" s="315"/>
      <c r="G30" s="315"/>
      <c r="H30" s="315"/>
      <c r="I30" s="315"/>
      <c r="J30" s="315"/>
      <c r="K30" s="315"/>
      <c r="L30" s="315"/>
      <c r="M30" s="315"/>
      <c r="N30" s="315"/>
      <c r="O30" s="315"/>
      <c r="P30" s="316"/>
      <c r="S30" s="2"/>
      <c r="T30" s="1"/>
      <c r="U30" s="2"/>
      <c r="V30" s="2"/>
      <c r="W30" s="2"/>
      <c r="X30" s="2"/>
      <c r="Y30" s="2"/>
      <c r="Z30" s="2"/>
      <c r="AA30" s="2"/>
      <c r="AB30" s="2"/>
      <c r="AC30" s="2"/>
      <c r="AD30" s="1"/>
      <c r="AE30" s="1"/>
      <c r="AF30" s="1"/>
      <c r="AG30" s="1"/>
    </row>
    <row r="31" spans="3:33"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</row>
    <row r="32" spans="3:33">
      <c r="C32" s="2" t="str">
        <f>IF(OR(F32="",H32=""),"",IF(F32=H32,1,IF(F32&lt;H32,0,IF(F32-H32&lt;10,2,IF(F32&gt;H32,3,SE)))))</f>
        <v/>
      </c>
      <c r="D32" s="327" t="str">
        <f>V27</f>
        <v/>
      </c>
      <c r="E32" s="328"/>
      <c r="F32" s="70"/>
      <c r="G32" s="25" t="s">
        <v>17</v>
      </c>
      <c r="H32" s="70"/>
      <c r="I32" s="301" t="str">
        <f>V23</f>
        <v/>
      </c>
      <c r="J32" s="301"/>
      <c r="K32" s="301"/>
      <c r="L32" s="301"/>
      <c r="M32" s="301"/>
      <c r="N32" s="301"/>
      <c r="O32" s="301"/>
      <c r="P32" s="301"/>
      <c r="Q32" s="2" t="str">
        <f>IF(OR(H32="",F32=""),"",IF(H32=F32,1,IF(H32&lt;F32,0,IF(H32-F32&lt;10,2,IF(H32&gt;F32,3,SE)))))</f>
        <v/>
      </c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</row>
    <row r="33" spans="3:31">
      <c r="C33" s="2" t="str">
        <f>IF(OR(F33="",H33=""),"",IF(F33=H33,1,IF(F33&lt;H33,0,IF(F33-H33&lt;10,2,IF(F33&gt;H33,3,SE)))))</f>
        <v/>
      </c>
      <c r="D33" s="327" t="str">
        <f>V26</f>
        <v/>
      </c>
      <c r="E33" s="328"/>
      <c r="F33" s="70"/>
      <c r="G33" s="25" t="s">
        <v>17</v>
      </c>
      <c r="H33" s="70"/>
      <c r="I33" s="301" t="str">
        <f>V22</f>
        <v/>
      </c>
      <c r="J33" s="301"/>
      <c r="K33" s="301"/>
      <c r="L33" s="301"/>
      <c r="M33" s="301"/>
      <c r="N33" s="301"/>
      <c r="O33" s="301"/>
      <c r="P33" s="301"/>
      <c r="Q33" s="2" t="str">
        <f>IF(OR(H33="",F33=""),"",IF(H33=F33,1,IF(H33&lt;F33,0,IF(H33-F33&lt;10,2,IF(H33&gt;F33,3,SE)))))</f>
        <v/>
      </c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</row>
    <row r="34" spans="3:31">
      <c r="C34" s="2" t="str">
        <f>IF(OR(F34="",H34=""),"",IF(F34=H34,1,IF(F34&lt;H34,0,IF(F34-H34&lt;10,2,IF(F34&gt;H34,3,SE)))))</f>
        <v/>
      </c>
      <c r="D34" s="327" t="str">
        <f>V25</f>
        <v/>
      </c>
      <c r="E34" s="328"/>
      <c r="F34" s="70"/>
      <c r="G34" s="25" t="s">
        <v>17</v>
      </c>
      <c r="H34" s="70"/>
      <c r="I34" s="301" t="str">
        <f>V21</f>
        <v/>
      </c>
      <c r="J34" s="301"/>
      <c r="K34" s="301"/>
      <c r="L34" s="301"/>
      <c r="M34" s="301"/>
      <c r="N34" s="301"/>
      <c r="O34" s="301"/>
      <c r="P34" s="301"/>
      <c r="Q34" s="2" t="str">
        <f>IF(OR(H34="",F34=""),"",IF(H34=F34,1,IF(H34&lt;F34,0,IF(H34-F34&lt;10,2,IF(H34&gt;F34,3,SE)))))</f>
        <v/>
      </c>
      <c r="S34" s="1"/>
      <c r="T34" s="1"/>
      <c r="U34" s="2"/>
      <c r="V34" s="2"/>
      <c r="W34" s="2"/>
      <c r="X34" s="2"/>
      <c r="Y34" s="2"/>
      <c r="Z34" s="2"/>
      <c r="AA34" s="2"/>
      <c r="AB34" s="2"/>
      <c r="AC34" s="2"/>
      <c r="AD34" s="1"/>
      <c r="AE34" s="1"/>
    </row>
    <row r="35" spans="3:31">
      <c r="C35" s="2" t="str">
        <f>IF(OR(F35="",H35=""),"",IF(F35=H35,1,IF(F35&lt;H35,0,IF(F35-H35&lt;10,2,IF(F35&gt;H35,3,SE)))))</f>
        <v/>
      </c>
      <c r="D35" s="327" t="str">
        <f>V24</f>
        <v/>
      </c>
      <c r="E35" s="328"/>
      <c r="F35" s="70"/>
      <c r="G35" s="25" t="s">
        <v>17</v>
      </c>
      <c r="H35" s="70"/>
      <c r="I35" s="301" t="str">
        <f>V20</f>
        <v/>
      </c>
      <c r="J35" s="301"/>
      <c r="K35" s="301"/>
      <c r="L35" s="301"/>
      <c r="M35" s="301"/>
      <c r="N35" s="301"/>
      <c r="O35" s="301"/>
      <c r="P35" s="301"/>
      <c r="Q35" s="2" t="str">
        <f>IF(OR(H35="",F35=""),"",IF(H35=F35,1,IF(H35&lt;F35,0,IF(H35-F35&lt;10,2,IF(H35&gt;F35,3,SE)))))</f>
        <v/>
      </c>
      <c r="U35" s="2"/>
      <c r="V35" s="2"/>
      <c r="W35" s="2"/>
      <c r="X35" s="2"/>
      <c r="Y35" s="2"/>
      <c r="Z35" s="2"/>
      <c r="AA35" s="2"/>
      <c r="AB35" s="2"/>
      <c r="AC35" s="2"/>
    </row>
    <row r="36" spans="3:31" ht="15.75" thickBot="1">
      <c r="C36" s="2" t="str">
        <f>IF(OR(F36="",H36=""),"",IF(F36=H36,1,IF(F36&lt;H36,0,IF(F36-H36&lt;10,2,IF(F36&gt;H36,3,SE)))))</f>
        <v/>
      </c>
      <c r="Q36" s="2" t="str">
        <f>IF(OR(H36="",F36=""),"",IF(H36=F36,1,IF(H36&lt;F36,0,IF(H36-F36&lt;10,2,IF(H36&gt;F36,3,SE)))))</f>
        <v/>
      </c>
      <c r="U36" s="2"/>
      <c r="V36" s="2"/>
      <c r="W36" s="2"/>
      <c r="X36" s="2"/>
      <c r="Y36" s="2"/>
      <c r="Z36" s="2"/>
      <c r="AA36" s="2"/>
      <c r="AB36" s="2"/>
      <c r="AC36" s="2"/>
    </row>
    <row r="37" spans="3:31" ht="15" customHeight="1">
      <c r="C37" s="2" t="str">
        <f>IF(OR(F37="",H37=""),"",IF(F37=H37,1,IF(F37&lt;H37,0,IF(F37-H37&lt;10,2,IF(F37&gt;H37,3,SE)))))</f>
        <v/>
      </c>
      <c r="D37" s="302" t="s">
        <v>259</v>
      </c>
      <c r="E37" s="303"/>
      <c r="F37" s="303"/>
      <c r="G37" s="303"/>
      <c r="H37" s="303"/>
      <c r="I37" s="303"/>
      <c r="J37" s="303"/>
      <c r="K37" s="303"/>
      <c r="L37" s="303"/>
      <c r="M37" s="303"/>
      <c r="N37" s="303"/>
      <c r="O37" s="303"/>
      <c r="P37" s="304"/>
      <c r="Q37" s="2" t="str">
        <f>IF(OR(H37="",F37=""),"",IF(H37=F37,1,IF(H37&lt;F37,0,IF(H37-F37&lt;10,2,IF(H37&gt;F37,3,SE)))))</f>
        <v/>
      </c>
      <c r="U37" s="2"/>
      <c r="V37" s="2"/>
      <c r="W37" s="2"/>
      <c r="X37" s="2"/>
      <c r="Y37" s="2"/>
      <c r="Z37" s="2"/>
      <c r="AA37" s="2"/>
      <c r="AB37" s="2"/>
      <c r="AC37" s="2"/>
    </row>
    <row r="38" spans="3:31" ht="15" customHeight="1" thickBot="1">
      <c r="C38" s="2" t="str">
        <f>IF(OR(F38="",H38=""),"",IF(F38=H38,1,IF(F38&lt;H38,0,IF(F38-H38&lt;10,2,IF(F38&gt;H38,3,SE)))))</f>
        <v/>
      </c>
      <c r="D38" s="305"/>
      <c r="E38" s="306"/>
      <c r="F38" s="306"/>
      <c r="G38" s="306"/>
      <c r="H38" s="306"/>
      <c r="I38" s="306"/>
      <c r="J38" s="306"/>
      <c r="K38" s="306"/>
      <c r="L38" s="306"/>
      <c r="M38" s="306"/>
      <c r="N38" s="306"/>
      <c r="O38" s="306"/>
      <c r="P38" s="307"/>
      <c r="Q38" s="2" t="str">
        <f>IF(OR(H38="",F38=""),"",IF(H38=F38,1,IF(H38&lt;F38,0,IF(H38-F38&lt;10,2,IF(H38&gt;F38,3,SE)))))</f>
        <v/>
      </c>
      <c r="U38" s="2"/>
      <c r="V38" s="2"/>
      <c r="W38" s="2"/>
      <c r="X38" s="2"/>
      <c r="Y38" s="2"/>
      <c r="Z38" s="2"/>
      <c r="AA38" s="2"/>
      <c r="AB38" s="2"/>
      <c r="AC38" s="2"/>
    </row>
    <row r="39" spans="3:31">
      <c r="C39" s="2" t="str">
        <f>IF(OR(F39="",H39=""),"",IF(F39=H39,1,IF(F39&lt;H39,0,IF(F39-H39&lt;10,2,IF(F39&gt;H39,3,SE)))))</f>
        <v/>
      </c>
      <c r="Q39" s="2" t="str">
        <f>IF(OR(H39="",F39=""),"",IF(H39=F39,1,IF(H39&lt;F39,0,IF(H39-F39&lt;10,2,IF(H39&gt;F39,3,SE)))))</f>
        <v/>
      </c>
      <c r="T39" s="1"/>
      <c r="U39" s="2"/>
      <c r="V39" s="2"/>
      <c r="W39" s="2"/>
      <c r="X39" s="2"/>
      <c r="Y39" s="2"/>
      <c r="Z39" s="2"/>
      <c r="AA39" s="2"/>
      <c r="AB39" s="2"/>
      <c r="AC39" s="2"/>
    </row>
    <row r="40" spans="3:31">
      <c r="C40" s="2" t="str">
        <f>IF(OR(F40="",H40=""),"",IF(F40=H40,1,IF(F40&lt;H40,0,IF(F40-H40&lt;10,2,IF(F40&gt;H40,3,SE)))))</f>
        <v/>
      </c>
      <c r="D40" s="301" t="str">
        <f>V27</f>
        <v/>
      </c>
      <c r="E40" s="301"/>
      <c r="F40" s="70"/>
      <c r="G40" s="41" t="s">
        <v>17</v>
      </c>
      <c r="H40" s="70"/>
      <c r="I40" s="301" t="str">
        <f>V20</f>
        <v/>
      </c>
      <c r="J40" s="301"/>
      <c r="K40" s="301"/>
      <c r="L40" s="301"/>
      <c r="M40" s="301"/>
      <c r="N40" s="301"/>
      <c r="O40" s="301"/>
      <c r="P40" s="301"/>
      <c r="Q40" s="2" t="str">
        <f>IF(OR(H40="",F40=""),"",IF(H40=F40,1,IF(H40&lt;F40,0,IF(H40-F40&lt;10,2,IF(H40&gt;F40,3,SE)))))</f>
        <v/>
      </c>
      <c r="T40" s="1"/>
      <c r="U40" s="2"/>
      <c r="V40" s="2"/>
      <c r="W40" s="2"/>
      <c r="X40" s="2"/>
      <c r="Y40" s="2"/>
      <c r="Z40" s="2"/>
      <c r="AA40" s="2"/>
      <c r="AB40" s="2"/>
      <c r="AC40" s="2"/>
    </row>
    <row r="41" spans="3:31">
      <c r="C41" s="2" t="str">
        <f>IF(OR(F41="",H41=""),"",IF(F41=H41,1,IF(F41&lt;H41,0,IF(F41-H41&lt;10,2,IF(F41&gt;H41,3,SE)))))</f>
        <v/>
      </c>
      <c r="D41" s="301" t="str">
        <f>V26</f>
        <v/>
      </c>
      <c r="E41" s="301"/>
      <c r="F41" s="70"/>
      <c r="G41" s="41" t="s">
        <v>17</v>
      </c>
      <c r="H41" s="70"/>
      <c r="I41" s="301" t="str">
        <f>V21</f>
        <v/>
      </c>
      <c r="J41" s="301"/>
      <c r="K41" s="301"/>
      <c r="L41" s="301"/>
      <c r="M41" s="301"/>
      <c r="N41" s="301"/>
      <c r="O41" s="301"/>
      <c r="P41" s="301"/>
      <c r="Q41" s="2" t="str">
        <f>IF(OR(H41="",F41=""),"",IF(H41=F41,1,IF(H41&lt;F41,0,IF(H41-F41&lt;10,2,IF(H41&gt;F41,3,SE)))))</f>
        <v/>
      </c>
      <c r="T41" s="1"/>
      <c r="U41" s="2"/>
      <c r="V41" s="2"/>
      <c r="W41" s="2"/>
      <c r="X41" s="2"/>
      <c r="Y41" s="2"/>
      <c r="Z41" s="2"/>
      <c r="AA41" s="2"/>
      <c r="AB41" s="2"/>
      <c r="AC41" s="2"/>
    </row>
    <row r="42" spans="3:31">
      <c r="C42" s="2" t="str">
        <f>IF(OR(F42="",H42=""),"",IF(F42=H42,1,IF(F42&lt;H42,0,IF(F42-H42&lt;10,2,IF(F42&gt;H42,3,SE)))))</f>
        <v/>
      </c>
      <c r="D42" s="301" t="str">
        <f>V25</f>
        <v/>
      </c>
      <c r="E42" s="301"/>
      <c r="F42" s="70"/>
      <c r="G42" s="41" t="s">
        <v>17</v>
      </c>
      <c r="H42" s="70"/>
      <c r="I42" s="301" t="str">
        <f>V22</f>
        <v/>
      </c>
      <c r="J42" s="301"/>
      <c r="K42" s="301"/>
      <c r="L42" s="301"/>
      <c r="M42" s="301"/>
      <c r="N42" s="301"/>
      <c r="O42" s="301"/>
      <c r="P42" s="301"/>
      <c r="Q42" s="2" t="str">
        <f>IF(OR(H42="",F42=""),"",IF(H42=F42,1,IF(H42&lt;F42,0,IF(H42-F42&lt;10,2,IF(H42&gt;F42,3,SE)))))</f>
        <v/>
      </c>
      <c r="T42" s="1"/>
      <c r="U42" s="2"/>
      <c r="V42" s="2"/>
      <c r="W42" s="2"/>
      <c r="X42" s="2"/>
      <c r="Y42" s="2"/>
      <c r="Z42" s="2"/>
      <c r="AA42" s="2"/>
      <c r="AB42" s="2"/>
      <c r="AC42" s="2"/>
    </row>
    <row r="43" spans="3:31">
      <c r="C43" s="2" t="str">
        <f>IF(OR(F43="",H43=""),"",IF(F43=H43,1,IF(F43&lt;H43,0,IF(F43-H43&lt;10,2,IF(F43&gt;H43,3,SE)))))</f>
        <v/>
      </c>
      <c r="D43" s="301" t="str">
        <f>V24</f>
        <v/>
      </c>
      <c r="E43" s="301"/>
      <c r="F43" s="70"/>
      <c r="G43" s="41" t="s">
        <v>17</v>
      </c>
      <c r="H43" s="70"/>
      <c r="I43" s="301" t="str">
        <f>V23</f>
        <v/>
      </c>
      <c r="J43" s="301"/>
      <c r="K43" s="301"/>
      <c r="L43" s="301"/>
      <c r="M43" s="301"/>
      <c r="N43" s="301"/>
      <c r="O43" s="301"/>
      <c r="P43" s="301"/>
      <c r="Q43" s="2" t="str">
        <f>IF(OR(H43="",F43=""),"",IF(H43=F43,1,IF(H43&lt;F43,0,IF(H43-F43&lt;10,2,IF(H43&gt;F43,3,SE)))))</f>
        <v/>
      </c>
      <c r="T43" s="1"/>
      <c r="U43" s="2"/>
      <c r="V43" s="2"/>
      <c r="W43" s="2"/>
      <c r="X43" s="2"/>
      <c r="Y43" s="2"/>
      <c r="Z43" s="2"/>
      <c r="AA43" s="2"/>
      <c r="AB43" s="2"/>
      <c r="AC43" s="2"/>
    </row>
    <row r="44" spans="3:31" ht="15.75" thickBot="1">
      <c r="C44" s="2" t="str">
        <f>IF(OR(F44="",H44=""),"",IF(F44=H44,1,IF(F44&lt;H44,0,IF(F44-H44&lt;10,2,IF(F44&gt;H44,3,SE)))))</f>
        <v/>
      </c>
      <c r="Q44" s="2" t="str">
        <f>IF(OR(H44="",F44=""),"",IF(H44=F44,1,IF(H44&lt;F44,0,IF(H44-F44&lt;10,2,IF(H44&gt;F44,3,SE)))))</f>
        <v/>
      </c>
      <c r="T44" s="1"/>
      <c r="U44" s="2"/>
      <c r="V44" s="2"/>
      <c r="W44" s="2"/>
      <c r="X44" s="2"/>
      <c r="Y44" s="2"/>
      <c r="Z44" s="2"/>
      <c r="AA44" s="2"/>
      <c r="AB44" s="2"/>
      <c r="AC44" s="2"/>
    </row>
    <row r="45" spans="3:31">
      <c r="C45" s="2" t="str">
        <f>IF(OR(F45="",H45=""),"",IF(F45=H45,1,IF(F45&lt;H45,0,IF(F45-H45&lt;10,2,IF(F45&gt;H45,3,SE)))))</f>
        <v/>
      </c>
      <c r="D45" s="302" t="s">
        <v>260</v>
      </c>
      <c r="E45" s="303"/>
      <c r="F45" s="303"/>
      <c r="G45" s="303"/>
      <c r="H45" s="303"/>
      <c r="I45" s="303"/>
      <c r="J45" s="303"/>
      <c r="K45" s="303"/>
      <c r="L45" s="303"/>
      <c r="M45" s="303"/>
      <c r="N45" s="303"/>
      <c r="O45" s="303"/>
      <c r="P45" s="304"/>
      <c r="Q45" s="2" t="str">
        <f>IF(OR(H45="",F45=""),"",IF(H45=F45,1,IF(H45&lt;F45,0,IF(H45-F45&lt;10,2,IF(H45&gt;F45,3,SE)))))</f>
        <v/>
      </c>
      <c r="T45" s="1"/>
      <c r="U45" s="2"/>
      <c r="V45" s="2"/>
      <c r="W45" s="2"/>
      <c r="X45" s="2"/>
      <c r="Y45" s="2"/>
      <c r="Z45" s="2"/>
      <c r="AA45" s="2"/>
      <c r="AB45" s="2"/>
      <c r="AC45" s="2"/>
    </row>
    <row r="46" spans="3:31" ht="15.75" thickBot="1">
      <c r="C46" s="2" t="str">
        <f>IF(OR(F46="",H46=""),"",IF(F46=H46,1,IF(F46&lt;H46,0,IF(F46-H46&lt;10,2,IF(F46&gt;H46,3,SE)))))</f>
        <v/>
      </c>
      <c r="D46" s="305"/>
      <c r="E46" s="306"/>
      <c r="F46" s="306"/>
      <c r="G46" s="306"/>
      <c r="H46" s="306"/>
      <c r="I46" s="306"/>
      <c r="J46" s="306"/>
      <c r="K46" s="306"/>
      <c r="L46" s="306"/>
      <c r="M46" s="306"/>
      <c r="N46" s="306"/>
      <c r="O46" s="306"/>
      <c r="P46" s="307"/>
      <c r="Q46" s="2" t="str">
        <f>IF(OR(H46="",F46=""),"",IF(H46=F46,1,IF(H46&lt;F46,0,IF(H46-F46&lt;10,2,IF(H46&gt;F46,3,SE)))))</f>
        <v/>
      </c>
      <c r="T46" s="1"/>
      <c r="U46" s="2"/>
      <c r="V46" s="2"/>
      <c r="W46" s="2"/>
      <c r="X46" s="2"/>
      <c r="Y46" s="2"/>
      <c r="Z46" s="2"/>
      <c r="AA46" s="2"/>
      <c r="AB46" s="2"/>
      <c r="AC46" s="2"/>
    </row>
    <row r="47" spans="3:31">
      <c r="C47" s="2" t="str">
        <f>IF(OR(F47="",H47=""),"",IF(F47=H47,1,IF(F47&lt;H47,0,IF(F47-H47&lt;10,2,IF(F47&gt;H47,3,SE)))))</f>
        <v/>
      </c>
      <c r="Q47" s="2" t="str">
        <f>IF(OR(H47="",F47=""),"",IF(H47=F47,1,IF(H47&lt;F47,0,IF(H47-F47&lt;10,2,IF(H47&gt;F47,3,SE)))))</f>
        <v/>
      </c>
      <c r="T47" s="1"/>
      <c r="U47" s="2"/>
      <c r="V47" s="2"/>
      <c r="W47" s="2"/>
      <c r="X47" s="2"/>
      <c r="Y47" s="2"/>
      <c r="Z47" s="2"/>
      <c r="AA47" s="2"/>
      <c r="AB47" s="2"/>
      <c r="AC47" s="2"/>
    </row>
    <row r="48" spans="3:31">
      <c r="C48" s="2" t="str">
        <f>IF(OR(F48="",H48=""),"",IF(F48=H48,1,IF(F48&lt;H48,0,IF(F48-H48&lt;10,2,IF(F48&gt;H48,3,SE)))))</f>
        <v/>
      </c>
      <c r="D48" s="301" t="str">
        <f>V27</f>
        <v/>
      </c>
      <c r="E48" s="301"/>
      <c r="F48" s="70"/>
      <c r="G48" s="25" t="s">
        <v>17</v>
      </c>
      <c r="H48" s="70"/>
      <c r="I48" s="301" t="str">
        <f>V21</f>
        <v/>
      </c>
      <c r="J48" s="301"/>
      <c r="K48" s="301"/>
      <c r="L48" s="301"/>
      <c r="M48" s="301"/>
      <c r="N48" s="301"/>
      <c r="O48" s="301"/>
      <c r="P48" s="301"/>
      <c r="Q48" s="2" t="str">
        <f>IF(OR(H48="",F48=""),"",IF(H48=F48,1,IF(H48&lt;F48,0,IF(H48-F48&lt;10,2,IF(H48&gt;F48,3,SE)))))</f>
        <v/>
      </c>
      <c r="T48" s="1"/>
      <c r="U48" s="2"/>
      <c r="V48" s="2"/>
      <c r="W48" s="2"/>
      <c r="X48" s="2"/>
      <c r="Y48" s="2"/>
      <c r="Z48" s="2"/>
      <c r="AA48" s="2"/>
      <c r="AB48" s="2"/>
      <c r="AC48" s="2"/>
    </row>
    <row r="49" spans="3:29">
      <c r="C49" s="2" t="str">
        <f>IF(OR(F49="",H49=""),"",IF(F49=H49,1,IF(F49&lt;H49,0,IF(F49-H49&lt;10,2,IF(F49&gt;H49,3,SE)))))</f>
        <v/>
      </c>
      <c r="D49" s="301" t="str">
        <f>V26</f>
        <v/>
      </c>
      <c r="E49" s="301"/>
      <c r="F49" s="70"/>
      <c r="G49" s="25" t="s">
        <v>17</v>
      </c>
      <c r="H49" s="70"/>
      <c r="I49" s="301" t="str">
        <f>V20</f>
        <v/>
      </c>
      <c r="J49" s="301"/>
      <c r="K49" s="301"/>
      <c r="L49" s="301"/>
      <c r="M49" s="301"/>
      <c r="N49" s="301"/>
      <c r="O49" s="301"/>
      <c r="P49" s="301"/>
      <c r="Q49" s="2" t="str">
        <f>IF(OR(H49="",F49=""),"",IF(H49=F49,1,IF(H49&lt;F49,0,IF(H49-F49&lt;10,2,IF(H49&gt;F49,3,SE)))))</f>
        <v/>
      </c>
      <c r="T49" s="1"/>
      <c r="U49" s="2"/>
      <c r="V49" s="2"/>
      <c r="W49" s="2"/>
      <c r="X49" s="2"/>
      <c r="Y49" s="2"/>
      <c r="Z49" s="2"/>
      <c r="AA49" s="2"/>
      <c r="AB49" s="2"/>
      <c r="AC49" s="2"/>
    </row>
    <row r="50" spans="3:29">
      <c r="C50" s="2" t="str">
        <f>IF(OR(F50="",H50=""),"",IF(F50=H50,1,IF(F50&lt;H50,0,IF(F50-H50&lt;10,2,IF(F50&gt;H50,3,SE)))))</f>
        <v/>
      </c>
      <c r="D50" s="327" t="str">
        <f>V25</f>
        <v/>
      </c>
      <c r="E50" s="328"/>
      <c r="F50" s="70"/>
      <c r="G50" s="25" t="s">
        <v>17</v>
      </c>
      <c r="H50" s="70"/>
      <c r="I50" s="301" t="str">
        <f>V23</f>
        <v/>
      </c>
      <c r="J50" s="301"/>
      <c r="K50" s="301"/>
      <c r="L50" s="301"/>
      <c r="M50" s="301"/>
      <c r="N50" s="301"/>
      <c r="O50" s="301"/>
      <c r="P50" s="301"/>
      <c r="Q50" s="2" t="str">
        <f>IF(OR(H50="",F50=""),"",IF(H50=F50,1,IF(H50&lt;F50,0,IF(H50-F50&lt;10,2,IF(H50&gt;F50,3,SE)))))</f>
        <v/>
      </c>
      <c r="T50" s="1"/>
      <c r="U50" s="2"/>
      <c r="V50" s="2"/>
      <c r="W50" s="2"/>
      <c r="X50" s="2"/>
      <c r="Y50" s="2"/>
      <c r="Z50" s="2"/>
      <c r="AA50" s="2"/>
      <c r="AB50" s="2"/>
      <c r="AC50" s="2"/>
    </row>
    <row r="51" spans="3:29">
      <c r="C51" s="2" t="str">
        <f>IF(OR(F51="",H51=""),"",IF(F51=H51,1,IF(F51&lt;H51,0,IF(F51-H51&lt;10,2,IF(F51&gt;H51,3,SE)))))</f>
        <v/>
      </c>
      <c r="D51" s="327" t="str">
        <f>V24</f>
        <v/>
      </c>
      <c r="E51" s="328"/>
      <c r="F51" s="70"/>
      <c r="G51" s="25" t="s">
        <v>17</v>
      </c>
      <c r="H51" s="70"/>
      <c r="I51" s="301" t="str">
        <f>V22</f>
        <v/>
      </c>
      <c r="J51" s="301"/>
      <c r="K51" s="301"/>
      <c r="L51" s="301"/>
      <c r="M51" s="301"/>
      <c r="N51" s="301"/>
      <c r="O51" s="301"/>
      <c r="P51" s="301"/>
      <c r="Q51" s="2" t="str">
        <f>IF(OR(H51="",F51=""),"",IF(H51=F51,1,IF(H51&lt;F51,0,IF(H51-F51&lt;10,2,IF(H51&gt;F51,3,SE)))))</f>
        <v/>
      </c>
      <c r="T51" s="1"/>
      <c r="U51" s="2"/>
      <c r="V51" s="2"/>
      <c r="W51" s="2"/>
      <c r="X51" s="2"/>
      <c r="Y51" s="2"/>
      <c r="Z51" s="2"/>
      <c r="AA51" s="2"/>
      <c r="AB51" s="2"/>
      <c r="AC51" s="2"/>
    </row>
    <row r="52" spans="3:29" ht="15.75" thickBot="1">
      <c r="C52" s="2" t="str">
        <f>IF(OR(F52="",H52=""),"",IF(F52=H52,1,IF(F52&lt;H52,0,IF(F52-H52&lt;10,2,IF(F52&gt;H52,3,SE)))))</f>
        <v/>
      </c>
      <c r="Q52" s="2" t="str">
        <f>IF(OR(H52="",F52=""),"",IF(H52=F52,1,IF(H52&lt;F52,0,IF(H52-F52&lt;10,2,IF(H52&gt;F52,3,SE)))))</f>
        <v/>
      </c>
      <c r="T52" s="1"/>
      <c r="U52" s="2"/>
      <c r="V52" s="2"/>
      <c r="W52" s="2"/>
      <c r="X52" s="2"/>
      <c r="Y52" s="2"/>
      <c r="Z52" s="2"/>
      <c r="AA52" s="2"/>
      <c r="AB52" s="2"/>
      <c r="AC52" s="2"/>
    </row>
    <row r="53" spans="3:29">
      <c r="C53" s="2" t="str">
        <f>IF(OR(F53="",H53=""),"",IF(F53=H53,1,IF(F53&lt;H53,0,IF(F53-H53&lt;10,2,IF(F53&gt;H53,3,SE)))))</f>
        <v/>
      </c>
      <c r="D53" s="302" t="s">
        <v>261</v>
      </c>
      <c r="E53" s="303"/>
      <c r="F53" s="303"/>
      <c r="G53" s="303"/>
      <c r="H53" s="303"/>
      <c r="I53" s="303"/>
      <c r="J53" s="303"/>
      <c r="K53" s="303"/>
      <c r="L53" s="303"/>
      <c r="M53" s="303"/>
      <c r="N53" s="303"/>
      <c r="O53" s="303"/>
      <c r="P53" s="304"/>
      <c r="Q53" s="2" t="str">
        <f>IF(OR(H53="",F53=""),"",IF(H53=F53,1,IF(H53&lt;F53,0,IF(H53-F53&lt;10,2,IF(H53&gt;F53,3,SE)))))</f>
        <v/>
      </c>
      <c r="T53" s="1"/>
      <c r="U53" s="2"/>
      <c r="V53" s="2"/>
      <c r="W53" s="2"/>
      <c r="X53" s="2"/>
      <c r="Y53" s="2"/>
      <c r="Z53" s="2"/>
      <c r="AA53" s="2"/>
      <c r="AB53" s="2"/>
      <c r="AC53" s="2"/>
    </row>
    <row r="54" spans="3:29" ht="15.75" thickBot="1">
      <c r="C54" s="2" t="str">
        <f>IF(OR(F54="",H54=""),"",IF(F54=H54,1,IF(F54&lt;H54,0,IF(F54-H54&lt;10,2,IF(F54&gt;H54,3,SE)))))</f>
        <v/>
      </c>
      <c r="D54" s="305"/>
      <c r="E54" s="306"/>
      <c r="F54" s="306"/>
      <c r="G54" s="306"/>
      <c r="H54" s="306"/>
      <c r="I54" s="306"/>
      <c r="J54" s="306"/>
      <c r="K54" s="306"/>
      <c r="L54" s="306"/>
      <c r="M54" s="306"/>
      <c r="N54" s="306"/>
      <c r="O54" s="306"/>
      <c r="P54" s="307"/>
      <c r="Q54" s="2" t="str">
        <f>IF(OR(H54="",F54=""),"",IF(H54=F54,1,IF(H54&lt;F54,0,IF(H54-F54&lt;10,2,IF(H54&gt;F54,3,SE)))))</f>
        <v/>
      </c>
      <c r="T54" s="1"/>
      <c r="U54" s="2"/>
      <c r="V54" s="2"/>
      <c r="W54" s="2"/>
      <c r="X54" s="2"/>
      <c r="Y54" s="2"/>
      <c r="Z54" s="2"/>
      <c r="AA54" s="2"/>
      <c r="AB54" s="2"/>
      <c r="AC54" s="2"/>
    </row>
    <row r="55" spans="3:29">
      <c r="C55" s="2" t="str">
        <f>IF(OR(F55="",H55=""),"",IF(F55=H55,1,IF(F55&lt;H55,0,IF(F55-H55&lt;10,2,IF(F55&gt;H55,3,SE)))))</f>
        <v/>
      </c>
      <c r="Q55" s="2" t="str">
        <f>IF(OR(H55="",F55=""),"",IF(H55=F55,1,IF(H55&lt;F55,0,IF(H55-F55&lt;10,2,IF(H55&gt;F55,3,SE)))))</f>
        <v/>
      </c>
      <c r="T55" s="1"/>
      <c r="U55" s="2"/>
      <c r="V55" s="2"/>
      <c r="W55" s="2"/>
      <c r="X55" s="2"/>
      <c r="Y55" s="2"/>
      <c r="Z55" s="2"/>
      <c r="AA55" s="2"/>
      <c r="AB55" s="2"/>
      <c r="AC55" s="2"/>
    </row>
    <row r="56" spans="3:29">
      <c r="C56" s="2" t="str">
        <f>IF(OR(F56="",H56=""),"",IF(F56=H56,1,IF(F56&lt;H56,0,IF(F56-H56&lt;10,2,IF(F56&gt;H56,3,SE)))))</f>
        <v/>
      </c>
      <c r="D56" s="301" t="str">
        <f>V27</f>
        <v/>
      </c>
      <c r="E56" s="301"/>
      <c r="F56" s="70"/>
      <c r="G56" s="25" t="s">
        <v>17</v>
      </c>
      <c r="H56" s="70"/>
      <c r="I56" s="301" t="str">
        <f>V22</f>
        <v/>
      </c>
      <c r="J56" s="301"/>
      <c r="K56" s="301"/>
      <c r="L56" s="301"/>
      <c r="M56" s="301"/>
      <c r="N56" s="301"/>
      <c r="O56" s="301"/>
      <c r="P56" s="301"/>
      <c r="Q56" s="2" t="str">
        <f>IF(OR(H56="",F56=""),"",IF(H56=F56,1,IF(H56&lt;F56,0,IF(H56-F56&lt;10,2,IF(H56&gt;F56,3,SE)))))</f>
        <v/>
      </c>
      <c r="T56" s="1"/>
      <c r="U56" s="2"/>
      <c r="V56" s="2"/>
      <c r="W56" s="2"/>
      <c r="X56" s="2"/>
      <c r="Y56" s="2"/>
      <c r="Z56" s="2"/>
      <c r="AA56" s="2"/>
      <c r="AB56" s="2"/>
      <c r="AC56" s="2"/>
    </row>
    <row r="57" spans="3:29">
      <c r="C57" s="2" t="str">
        <f>IF(OR(F57="",H57=""),"",IF(F57=H57,1,IF(F57&lt;H57,0,IF(F57-H57&lt;10,2,IF(F57&gt;H57,3,SE)))))</f>
        <v/>
      </c>
      <c r="D57" s="301" t="str">
        <f>V26</f>
        <v/>
      </c>
      <c r="E57" s="301"/>
      <c r="F57" s="70"/>
      <c r="G57" s="25" t="s">
        <v>17</v>
      </c>
      <c r="H57" s="70"/>
      <c r="I57" s="301" t="str">
        <f>V23</f>
        <v/>
      </c>
      <c r="J57" s="301"/>
      <c r="K57" s="301"/>
      <c r="L57" s="301"/>
      <c r="M57" s="301"/>
      <c r="N57" s="301"/>
      <c r="O57" s="301"/>
      <c r="P57" s="301"/>
      <c r="Q57" s="2" t="str">
        <f>IF(OR(H57="",F57=""),"",IF(H57=F57,1,IF(H57&lt;F57,0,IF(H57-F57&lt;10,2,IF(H57&gt;F57,3,SE)))))</f>
        <v/>
      </c>
      <c r="T57" s="1"/>
      <c r="U57" s="2"/>
      <c r="V57" s="2"/>
      <c r="W57" s="2"/>
      <c r="X57" s="2"/>
      <c r="Y57" s="2"/>
      <c r="Z57" s="2"/>
      <c r="AA57" s="2"/>
      <c r="AB57" s="2"/>
      <c r="AC57" s="2"/>
    </row>
    <row r="58" spans="3:29">
      <c r="C58" s="2" t="str">
        <f>IF(OR(F58="",H58=""),"",IF(F58=H58,1,IF(F58&lt;H58,0,IF(F58-H58&lt;10,2,IF(F58&gt;H58,3,SE)))))</f>
        <v/>
      </c>
      <c r="D58" s="301" t="str">
        <f>V25</f>
        <v/>
      </c>
      <c r="E58" s="301"/>
      <c r="F58" s="70"/>
      <c r="G58" s="25" t="s">
        <v>17</v>
      </c>
      <c r="H58" s="70"/>
      <c r="I58" s="301" t="str">
        <f>V20</f>
        <v/>
      </c>
      <c r="J58" s="301"/>
      <c r="K58" s="301"/>
      <c r="L58" s="301"/>
      <c r="M58" s="301"/>
      <c r="N58" s="301"/>
      <c r="O58" s="301"/>
      <c r="P58" s="301"/>
      <c r="Q58" s="2" t="str">
        <f>IF(OR(H58="",F58=""),"",IF(H58=F58,1,IF(H58&lt;F58,0,IF(H58-F58&lt;10,2,IF(H58&gt;F58,3,SE)))))</f>
        <v/>
      </c>
      <c r="T58" s="1"/>
      <c r="U58" s="2"/>
      <c r="V58" s="2"/>
      <c r="W58" s="2"/>
      <c r="X58" s="2"/>
      <c r="Y58" s="2"/>
      <c r="Z58" s="2"/>
      <c r="AA58" s="2"/>
      <c r="AB58" s="2"/>
      <c r="AC58" s="2"/>
    </row>
    <row r="59" spans="3:29">
      <c r="C59" s="2" t="str">
        <f>IF(OR(F59="",H59=""),"",IF(F59=H59,1,IF(F59&lt;H59,0,IF(F59-H59&lt;10,2,IF(F59&gt;H59,3,SE)))))</f>
        <v/>
      </c>
      <c r="D59" s="301" t="str">
        <f>V24</f>
        <v/>
      </c>
      <c r="E59" s="301"/>
      <c r="F59" s="70"/>
      <c r="G59" s="25" t="s">
        <v>17</v>
      </c>
      <c r="H59" s="70"/>
      <c r="I59" s="301" t="str">
        <f>V21</f>
        <v/>
      </c>
      <c r="J59" s="301"/>
      <c r="K59" s="301"/>
      <c r="L59" s="301"/>
      <c r="M59" s="301"/>
      <c r="N59" s="301"/>
      <c r="O59" s="301"/>
      <c r="P59" s="301"/>
      <c r="Q59" s="2" t="str">
        <f>IF(OR(H59="",F59=""),"",IF(H59=F59,1,IF(H59&lt;F59,0,IF(H59-F59&lt;10,2,IF(H59&gt;F59,3,SE)))))</f>
        <v/>
      </c>
      <c r="U59" s="2"/>
      <c r="V59" s="2"/>
      <c r="W59" s="2"/>
      <c r="X59" s="2"/>
      <c r="Y59" s="2"/>
      <c r="Z59" s="2"/>
      <c r="AA59" s="2"/>
      <c r="AB59" s="2"/>
      <c r="AC59" s="2"/>
    </row>
    <row r="60" spans="3:29" ht="15.75" thickBot="1">
      <c r="C60" s="2" t="str">
        <f>IF(OR(F60="",H60=""),"",IF(F60=H60,1,IF(F60&lt;H60,0,IF(F60-H60&lt;10,2,IF(F60&gt;H60,3,SE)))))</f>
        <v/>
      </c>
      <c r="Q60" s="2" t="str">
        <f>IF(OR(H60="",F60=""),"",IF(H60=F60,1,IF(H60&lt;F60,0,IF(H60-F60&lt;10,2,IF(H60&gt;F60,3,SE)))))</f>
        <v/>
      </c>
      <c r="U60" s="2"/>
      <c r="V60" s="2"/>
      <c r="W60" s="2"/>
      <c r="X60" s="2"/>
      <c r="Y60" s="2"/>
      <c r="Z60" s="2"/>
      <c r="AA60" s="2"/>
      <c r="AB60" s="2"/>
      <c r="AC60" s="2"/>
    </row>
    <row r="61" spans="3:29">
      <c r="C61" s="2" t="str">
        <f>IF(OR(F61="",H61=""),"",IF(F61=H61,1,IF(F61&lt;H61,0,IF(F61-H61&lt;10,2,IF(F61&gt;H61,3,SE)))))</f>
        <v/>
      </c>
      <c r="D61" s="302" t="s">
        <v>262</v>
      </c>
      <c r="E61" s="303"/>
      <c r="F61" s="303"/>
      <c r="G61" s="303"/>
      <c r="H61" s="303"/>
      <c r="I61" s="303"/>
      <c r="J61" s="303"/>
      <c r="K61" s="303"/>
      <c r="L61" s="303"/>
      <c r="M61" s="303"/>
      <c r="N61" s="303"/>
      <c r="O61" s="303"/>
      <c r="P61" s="304"/>
      <c r="Q61" s="2" t="str">
        <f>IF(OR(H61="",F61=""),"",IF(H61=F61,1,IF(H61&lt;F61,0,IF(H61-F61&lt;10,2,IF(H61&gt;F61,3,SE)))))</f>
        <v/>
      </c>
      <c r="U61" s="2"/>
      <c r="V61" s="2"/>
      <c r="W61" s="2"/>
      <c r="X61" s="2"/>
      <c r="Y61" s="2"/>
      <c r="Z61" s="2"/>
      <c r="AA61" s="2"/>
      <c r="AB61" s="2"/>
      <c r="AC61" s="2"/>
    </row>
    <row r="62" spans="3:29" ht="15.75" thickBot="1">
      <c r="C62" s="2" t="str">
        <f>IF(OR(F62="",H62=""),"",IF(F62=H62,1,IF(F62&lt;H62,0,IF(F62-H62&lt;10,2,IF(F62&gt;H62,3,SE)))))</f>
        <v/>
      </c>
      <c r="D62" s="305"/>
      <c r="E62" s="306"/>
      <c r="F62" s="306"/>
      <c r="G62" s="306"/>
      <c r="H62" s="306"/>
      <c r="I62" s="306"/>
      <c r="J62" s="306"/>
      <c r="K62" s="306"/>
      <c r="L62" s="306"/>
      <c r="M62" s="306"/>
      <c r="N62" s="306"/>
      <c r="O62" s="306"/>
      <c r="P62" s="307"/>
      <c r="Q62" s="2" t="str">
        <f>IF(OR(H62="",F62=""),"",IF(H62=F62,1,IF(H62&lt;F62,0,IF(H62-F62&lt;10,2,IF(H62&gt;F62,3,SE)))))</f>
        <v/>
      </c>
      <c r="U62" s="2"/>
      <c r="V62" s="2"/>
      <c r="W62" s="2"/>
      <c r="X62" s="2"/>
      <c r="Y62" s="2"/>
      <c r="Z62" s="2"/>
      <c r="AA62" s="2"/>
      <c r="AB62" s="2"/>
      <c r="AC62" s="2"/>
    </row>
    <row r="63" spans="3:29">
      <c r="C63" s="2" t="str">
        <f>IF(OR(F63="",H63=""),"",IF(F63=H63,1,IF(F63&lt;H63,0,IF(F63-H63&lt;10,2,IF(F63&gt;H63,3,SE)))))</f>
        <v/>
      </c>
      <c r="Q63" s="2" t="str">
        <f>IF(OR(H63="",F63=""),"",IF(H63=F63,1,IF(H63&lt;F63,0,IF(H63-F63&lt;10,2,IF(H63&gt;F63,3,SE)))))</f>
        <v/>
      </c>
      <c r="U63" s="2"/>
      <c r="V63" s="2"/>
      <c r="W63" s="2"/>
      <c r="X63" s="2"/>
      <c r="Y63" s="2"/>
      <c r="Z63" s="2"/>
      <c r="AA63" s="2"/>
      <c r="AB63" s="2"/>
      <c r="AC63" s="2"/>
    </row>
    <row r="64" spans="3:29">
      <c r="C64" s="2" t="str">
        <f>IF(OR(F64="",H64=""),"",IF(F64=H64,1,IF(F64&lt;H64,0,IF(F64-H64&lt;10,2,IF(F64&gt;H64,3,SE)))))</f>
        <v/>
      </c>
      <c r="D64" s="301" t="str">
        <f>V27</f>
        <v/>
      </c>
      <c r="E64" s="301"/>
      <c r="F64" s="70"/>
      <c r="G64" s="25" t="s">
        <v>17</v>
      </c>
      <c r="H64" s="70"/>
      <c r="I64" s="301" t="str">
        <f>V24</f>
        <v/>
      </c>
      <c r="J64" s="301"/>
      <c r="K64" s="301"/>
      <c r="L64" s="301"/>
      <c r="M64" s="301"/>
      <c r="N64" s="301"/>
      <c r="O64" s="301"/>
      <c r="P64" s="301"/>
      <c r="Q64" s="2" t="str">
        <f>IF(OR(H64="",F64=""),"",IF(H64=F64,1,IF(H64&lt;F64,0,IF(H64-F64&lt;10,2,IF(H64&gt;F64,3,SE)))))</f>
        <v/>
      </c>
      <c r="U64" s="2"/>
      <c r="V64" s="2"/>
      <c r="W64" s="2"/>
      <c r="X64" s="2"/>
      <c r="Y64" s="2"/>
      <c r="Z64" s="2"/>
      <c r="AA64" s="2"/>
      <c r="AB64" s="2"/>
      <c r="AC64" s="2"/>
    </row>
    <row r="65" spans="3:29">
      <c r="C65" s="2" t="str">
        <f>IF(OR(F65="",H65=""),"",IF(F65=H65,1,IF(F65&lt;H65,0,IF(F65-H65&lt;10,2,IF(F65&gt;H65,3,SE)))))</f>
        <v/>
      </c>
      <c r="D65" s="301" t="str">
        <f>V26</f>
        <v/>
      </c>
      <c r="E65" s="301"/>
      <c r="F65" s="70"/>
      <c r="G65" s="25" t="s">
        <v>17</v>
      </c>
      <c r="H65" s="70"/>
      <c r="I65" s="301" t="str">
        <f>V25</f>
        <v/>
      </c>
      <c r="J65" s="301"/>
      <c r="K65" s="301"/>
      <c r="L65" s="301"/>
      <c r="M65" s="301"/>
      <c r="N65" s="301"/>
      <c r="O65" s="301"/>
      <c r="P65" s="301"/>
      <c r="Q65" s="2" t="str">
        <f>IF(OR(H65="",F65=""),"",IF(H65=F65,1,IF(H65&lt;F65,0,IF(H65-F65&lt;10,2,IF(H65&gt;F65,3,SE)))))</f>
        <v/>
      </c>
      <c r="U65" s="2"/>
      <c r="V65" s="2"/>
      <c r="W65" s="2"/>
      <c r="X65" s="2"/>
      <c r="Y65" s="2"/>
      <c r="Z65" s="2"/>
      <c r="AA65" s="2"/>
      <c r="AB65" s="2"/>
      <c r="AC65" s="2"/>
    </row>
    <row r="66" spans="3:29">
      <c r="C66" s="2" t="str">
        <f>IF(OR(F66="",H66=""),"",IF(F66=H66,1,IF(F66&lt;H66,0,IF(F66-H66&lt;10,2,IF(F66&gt;H66,3,SE)))))</f>
        <v/>
      </c>
      <c r="D66" s="301" t="str">
        <f>V23</f>
        <v/>
      </c>
      <c r="E66" s="301"/>
      <c r="F66" s="70"/>
      <c r="G66" s="25" t="s">
        <v>17</v>
      </c>
      <c r="H66" s="70"/>
      <c r="I66" s="301" t="str">
        <f>V20</f>
        <v/>
      </c>
      <c r="J66" s="301"/>
      <c r="K66" s="301"/>
      <c r="L66" s="301"/>
      <c r="M66" s="301"/>
      <c r="N66" s="301"/>
      <c r="O66" s="301"/>
      <c r="P66" s="301"/>
      <c r="Q66" s="2" t="str">
        <f>IF(OR(H66="",F66=""),"",IF(H66=F66,1,IF(H66&lt;F66,0,IF(H66-F66&lt;10,2,IF(H66&gt;F66,3,SE)))))</f>
        <v/>
      </c>
      <c r="U66" s="2"/>
      <c r="V66" s="2"/>
      <c r="W66" s="2"/>
      <c r="X66" s="2"/>
      <c r="Y66" s="2"/>
      <c r="Z66" s="2"/>
      <c r="AA66" s="2"/>
      <c r="AB66" s="2"/>
      <c r="AC66" s="2"/>
    </row>
    <row r="67" spans="3:29">
      <c r="C67" s="2" t="str">
        <f>IF(OR(F67="",H67=""),"",IF(F67=H67,1,IF(F67&lt;H67,0,IF(F67-H67&lt;10,2,IF(F67&gt;H67,3,SE)))))</f>
        <v/>
      </c>
      <c r="D67" s="301" t="str">
        <f>V22</f>
        <v/>
      </c>
      <c r="E67" s="301"/>
      <c r="F67" s="70"/>
      <c r="G67" s="25" t="s">
        <v>17</v>
      </c>
      <c r="H67" s="70"/>
      <c r="I67" s="301" t="str">
        <f>V21</f>
        <v/>
      </c>
      <c r="J67" s="301"/>
      <c r="K67" s="301"/>
      <c r="L67" s="301"/>
      <c r="M67" s="301"/>
      <c r="N67" s="301"/>
      <c r="O67" s="301"/>
      <c r="P67" s="301"/>
      <c r="Q67" s="2" t="str">
        <f>IF(OR(H67="",F67=""),"",IF(H67=F67,1,IF(H67&lt;F67,0,IF(H67-F67&lt;10,2,IF(H67&gt;F67,3,SE)))))</f>
        <v/>
      </c>
      <c r="U67" s="2"/>
      <c r="V67" s="2"/>
      <c r="W67" s="2"/>
      <c r="X67" s="2"/>
      <c r="Y67" s="2"/>
      <c r="Z67" s="2"/>
      <c r="AA67" s="2"/>
      <c r="AB67" s="2"/>
      <c r="AC67" s="2"/>
    </row>
    <row r="68" spans="3:29" ht="15.75" thickBot="1">
      <c r="C68" s="2" t="str">
        <f>IF(OR(F68="",H68=""),"",IF(F68=H68,1,IF(F68&lt;H68,0,IF(F68-H68&lt;10,2,IF(F68&gt;H68,3,SE)))))</f>
        <v/>
      </c>
      <c r="Q68" s="2" t="str">
        <f>IF(OR(H68="",F68=""),"",IF(H68=F68,1,IF(H68&lt;F68,0,IF(H68-F68&lt;10,2,IF(H68&gt;F68,3,SE)))))</f>
        <v/>
      </c>
      <c r="U68" s="2"/>
      <c r="V68" s="2"/>
      <c r="W68" s="2"/>
      <c r="X68" s="2"/>
      <c r="Y68" s="2"/>
      <c r="Z68" s="2"/>
      <c r="AA68" s="2"/>
      <c r="AB68" s="2"/>
      <c r="AC68" s="2"/>
    </row>
    <row r="69" spans="3:29">
      <c r="C69" s="2" t="str">
        <f>IF(OR(F69="",H69=""),"",IF(F69=H69,1,IF(F69&lt;H69,0,IF(F69-H69&lt;10,2,IF(F69&gt;H69,3,SE)))))</f>
        <v/>
      </c>
      <c r="D69" s="302" t="s">
        <v>263</v>
      </c>
      <c r="E69" s="303"/>
      <c r="F69" s="303"/>
      <c r="G69" s="303"/>
      <c r="H69" s="303"/>
      <c r="I69" s="303"/>
      <c r="J69" s="303"/>
      <c r="K69" s="303"/>
      <c r="L69" s="303"/>
      <c r="M69" s="303"/>
      <c r="N69" s="303"/>
      <c r="O69" s="303"/>
      <c r="P69" s="304"/>
      <c r="Q69" s="2" t="str">
        <f>IF(OR(H69="",F69=""),"",IF(H69=F69,1,IF(H69&lt;F69,0,IF(H69-F69&lt;10,2,IF(H69&gt;F69,3,SE)))))</f>
        <v/>
      </c>
      <c r="U69" s="2"/>
      <c r="V69" s="2"/>
      <c r="W69" s="2"/>
      <c r="X69" s="2"/>
      <c r="Y69" s="2"/>
      <c r="Z69" s="2"/>
      <c r="AA69" s="2"/>
      <c r="AB69" s="2"/>
      <c r="AC69" s="2"/>
    </row>
    <row r="70" spans="3:29" ht="15.75" thickBot="1">
      <c r="C70" s="2" t="str">
        <f>IF(OR(F70="",H70=""),"",IF(F70=H70,1,IF(F70&lt;H70,0,IF(F70-H70&lt;10,2,IF(F70&gt;H70,3,SE)))))</f>
        <v/>
      </c>
      <c r="D70" s="305"/>
      <c r="E70" s="306"/>
      <c r="F70" s="306"/>
      <c r="G70" s="306"/>
      <c r="H70" s="306"/>
      <c r="I70" s="306"/>
      <c r="J70" s="306"/>
      <c r="K70" s="306"/>
      <c r="L70" s="306"/>
      <c r="M70" s="306"/>
      <c r="N70" s="306"/>
      <c r="O70" s="306"/>
      <c r="P70" s="307"/>
      <c r="Q70" s="2" t="str">
        <f>IF(OR(H70="",F70=""),"",IF(H70=F70,1,IF(H70&lt;F70,0,IF(H70-F70&lt;10,2,IF(H70&gt;F70,3,SE)))))</f>
        <v/>
      </c>
      <c r="U70" s="2"/>
      <c r="V70" s="2"/>
      <c r="W70" s="2"/>
      <c r="X70" s="2"/>
      <c r="Y70" s="2"/>
      <c r="Z70" s="2"/>
      <c r="AA70" s="2"/>
      <c r="AB70" s="2"/>
      <c r="AC70" s="2"/>
    </row>
    <row r="71" spans="3:29">
      <c r="C71" s="2" t="str">
        <f>IF(OR(F71="",H71=""),"",IF(F71=H71,1,IF(F71&lt;H71,0,IF(F71-H71&lt;10,2,IF(F71&gt;H71,3,SE)))))</f>
        <v/>
      </c>
      <c r="Q71" s="2" t="str">
        <f>IF(OR(H71="",F71=""),"",IF(H71=F71,1,IF(H71&lt;F71,0,IF(H71-F71&lt;10,2,IF(H71&gt;F71,3,SE)))))</f>
        <v/>
      </c>
      <c r="U71" s="2"/>
      <c r="V71" s="2"/>
      <c r="W71" s="2"/>
      <c r="X71" s="2"/>
      <c r="Y71" s="2"/>
      <c r="Z71" s="2"/>
      <c r="AA71" s="2"/>
      <c r="AB71" s="2"/>
      <c r="AC71" s="2"/>
    </row>
    <row r="72" spans="3:29">
      <c r="C72" s="2" t="str">
        <f>IF(OR(F72="",H72=""),"",IF(F72=H72,1,IF(F72&lt;H72,0,IF(F72-H72&lt;10,2,IF(F72&gt;H72,3,SE)))))</f>
        <v/>
      </c>
      <c r="D72" s="301" t="str">
        <f>V27</f>
        <v/>
      </c>
      <c r="E72" s="301"/>
      <c r="F72" s="70"/>
      <c r="G72" s="25" t="s">
        <v>17</v>
      </c>
      <c r="H72" s="70"/>
      <c r="I72" s="301" t="str">
        <f>V25</f>
        <v/>
      </c>
      <c r="J72" s="301"/>
      <c r="K72" s="301"/>
      <c r="L72" s="301"/>
      <c r="M72" s="301"/>
      <c r="N72" s="301"/>
      <c r="O72" s="301"/>
      <c r="P72" s="301"/>
      <c r="Q72" s="2" t="str">
        <f>IF(OR(H72="",F72=""),"",IF(H72=F72,1,IF(H72&lt;F72,0,IF(H72-F72&lt;10,2,IF(H72&gt;F72,3,SE)))))</f>
        <v/>
      </c>
      <c r="U72" s="2"/>
      <c r="V72" s="2"/>
      <c r="W72" s="2"/>
      <c r="X72" s="2"/>
      <c r="Y72" s="2"/>
      <c r="Z72" s="2"/>
      <c r="AA72" s="2"/>
      <c r="AB72" s="2"/>
      <c r="AC72" s="2"/>
    </row>
    <row r="73" spans="3:29">
      <c r="C73" s="2" t="str">
        <f>IF(OR(F73="",H73=""),"",IF(F73=H73,1,IF(F73&lt;H73,0,IF(F73-H73&lt;10,2,IF(F73&gt;H73,3,SE)))))</f>
        <v/>
      </c>
      <c r="D73" s="301" t="str">
        <f>V26</f>
        <v/>
      </c>
      <c r="E73" s="301"/>
      <c r="F73" s="70"/>
      <c r="G73" s="25" t="s">
        <v>17</v>
      </c>
      <c r="H73" s="70"/>
      <c r="I73" s="301" t="str">
        <f>V24</f>
        <v/>
      </c>
      <c r="J73" s="301"/>
      <c r="K73" s="301"/>
      <c r="L73" s="301"/>
      <c r="M73" s="301"/>
      <c r="N73" s="301"/>
      <c r="O73" s="301"/>
      <c r="P73" s="301"/>
      <c r="Q73" s="2" t="str">
        <f>IF(OR(H73="",F73=""),"",IF(H73=F73,1,IF(H73&lt;F73,0,IF(H73-F73&lt;10,2,IF(H73&gt;F73,3,SE)))))</f>
        <v/>
      </c>
      <c r="U73" s="2"/>
      <c r="V73" s="2"/>
      <c r="W73" s="2"/>
      <c r="X73" s="2"/>
      <c r="Y73" s="2"/>
      <c r="Z73" s="2"/>
      <c r="AA73" s="2"/>
      <c r="AB73" s="2"/>
      <c r="AC73" s="2"/>
    </row>
    <row r="74" spans="3:29">
      <c r="C74" s="2" t="str">
        <f>IF(OR(F74="",H74=""),"",IF(F74=H74,1,IF(F74&lt;H74,0,IF(F74-H74&lt;10,2,IF(F74&gt;H74,3,SE)))))</f>
        <v/>
      </c>
      <c r="D74" s="301" t="str">
        <f>V23</f>
        <v/>
      </c>
      <c r="E74" s="301"/>
      <c r="F74" s="70"/>
      <c r="G74" s="25" t="s">
        <v>17</v>
      </c>
      <c r="H74" s="70"/>
      <c r="I74" s="301" t="str">
        <f>V21</f>
        <v/>
      </c>
      <c r="J74" s="301"/>
      <c r="K74" s="301"/>
      <c r="L74" s="301"/>
      <c r="M74" s="301"/>
      <c r="N74" s="301"/>
      <c r="O74" s="301"/>
      <c r="P74" s="301"/>
      <c r="Q74" s="2" t="str">
        <f>IF(OR(H74="",F74=""),"",IF(H74=F74,1,IF(H74&lt;F74,0,IF(H74-F74&lt;10,2,IF(H74&gt;F74,3,SE)))))</f>
        <v/>
      </c>
      <c r="U74" s="2"/>
      <c r="V74" s="2"/>
      <c r="W74" s="2"/>
      <c r="X74" s="2"/>
      <c r="Y74" s="2"/>
      <c r="Z74" s="2"/>
      <c r="AA74" s="2"/>
      <c r="AB74" s="2"/>
      <c r="AC74" s="2"/>
    </row>
    <row r="75" spans="3:29">
      <c r="C75" s="2" t="str">
        <f>IF(OR(F75="",H75=""),"",IF(F75=H75,1,IF(F75&lt;H75,0,IF(F75-H75&lt;10,2,IF(F75&gt;H75,3,SE)))))</f>
        <v/>
      </c>
      <c r="D75" s="301" t="str">
        <f>V22</f>
        <v/>
      </c>
      <c r="E75" s="301"/>
      <c r="F75" s="70"/>
      <c r="G75" s="25" t="s">
        <v>17</v>
      </c>
      <c r="H75" s="70"/>
      <c r="I75" s="301" t="str">
        <f>V20</f>
        <v/>
      </c>
      <c r="J75" s="301"/>
      <c r="K75" s="301"/>
      <c r="L75" s="301"/>
      <c r="M75" s="301"/>
      <c r="N75" s="301"/>
      <c r="O75" s="301"/>
      <c r="P75" s="301"/>
      <c r="Q75" s="2" t="str">
        <f>IF(OR(H75="",F75=""),"",IF(H75=F75,1,IF(H75&lt;F75,0,IF(H75-F75&lt;10,2,IF(H75&gt;F75,3,SE)))))</f>
        <v/>
      </c>
      <c r="U75" s="2"/>
      <c r="V75" s="2"/>
      <c r="W75" s="2"/>
      <c r="X75" s="2"/>
      <c r="Y75" s="2"/>
      <c r="Z75" s="2"/>
      <c r="AA75" s="2"/>
      <c r="AB75" s="2"/>
      <c r="AC75" s="2"/>
    </row>
    <row r="76" spans="3:29" ht="15.75" thickBot="1">
      <c r="C76" s="2" t="str">
        <f>IF(OR(F76="",H76=""),"",IF(F76=H76,1,IF(F76&lt;H76,0,IF(F76-H76&lt;10,2,IF(F76&gt;H76,3,SE)))))</f>
        <v/>
      </c>
      <c r="Q76" s="2" t="str">
        <f>IF(OR(H76="",F76=""),"",IF(H76=F76,1,IF(H76&lt;F76,0,IF(H76-F76&lt;10,2,IF(H76&gt;F76,3,SE)))))</f>
        <v/>
      </c>
      <c r="U76" s="2"/>
      <c r="V76" s="2"/>
      <c r="W76" s="2"/>
      <c r="X76" s="2"/>
      <c r="Y76" s="2"/>
      <c r="Z76" s="2"/>
      <c r="AA76" s="2"/>
      <c r="AB76" s="2"/>
      <c r="AC76" s="2"/>
    </row>
    <row r="77" spans="3:29">
      <c r="C77" s="2" t="str">
        <f>IF(OR(F77="",H77=""),"",IF(F77=H77,1,IF(F77&lt;H77,0,IF(F77-H77&lt;10,2,IF(F77&gt;H77,3,SE)))))</f>
        <v/>
      </c>
      <c r="D77" s="302" t="s">
        <v>264</v>
      </c>
      <c r="E77" s="303"/>
      <c r="F77" s="303"/>
      <c r="G77" s="303"/>
      <c r="H77" s="303"/>
      <c r="I77" s="303"/>
      <c r="J77" s="303"/>
      <c r="K77" s="303"/>
      <c r="L77" s="303"/>
      <c r="M77" s="303"/>
      <c r="N77" s="303"/>
      <c r="O77" s="303"/>
      <c r="P77" s="304"/>
      <c r="Q77" s="2" t="str">
        <f>IF(OR(H77="",F77=""),"",IF(H77=F77,1,IF(H77&lt;F77,0,IF(H77-F77&lt;10,2,IF(H77&gt;F77,3,SE)))))</f>
        <v/>
      </c>
      <c r="U77" s="2"/>
      <c r="V77" s="2"/>
      <c r="W77" s="2"/>
      <c r="X77" s="2"/>
      <c r="Y77" s="2"/>
      <c r="Z77" s="2"/>
      <c r="AA77" s="2"/>
      <c r="AB77" s="2"/>
      <c r="AC77" s="2"/>
    </row>
    <row r="78" spans="3:29" ht="15.75" thickBot="1">
      <c r="C78" s="2" t="str">
        <f>IF(OR(F78="",H78=""),"",IF(F78=H78,1,IF(F78&lt;H78,0,IF(F78-H78&lt;10,2,IF(F78&gt;H78,3,SE)))))</f>
        <v/>
      </c>
      <c r="D78" s="305"/>
      <c r="E78" s="306"/>
      <c r="F78" s="306"/>
      <c r="G78" s="306"/>
      <c r="H78" s="306"/>
      <c r="I78" s="306"/>
      <c r="J78" s="306"/>
      <c r="K78" s="306"/>
      <c r="L78" s="306"/>
      <c r="M78" s="306"/>
      <c r="N78" s="306"/>
      <c r="O78" s="306"/>
      <c r="P78" s="307"/>
      <c r="Q78" s="2" t="str">
        <f>IF(OR(H78="",F78=""),"",IF(H78=F78,1,IF(H78&lt;F78,0,IF(H78-F78&lt;10,2,IF(H78&gt;F78,3,SE)))))</f>
        <v/>
      </c>
      <c r="U78" s="2"/>
      <c r="V78" s="2"/>
      <c r="W78" s="2"/>
      <c r="X78" s="2"/>
      <c r="Y78" s="2"/>
      <c r="Z78" s="2"/>
      <c r="AA78" s="2"/>
      <c r="AB78" s="2"/>
      <c r="AC78" s="2"/>
    </row>
    <row r="79" spans="3:29">
      <c r="C79" s="2" t="str">
        <f>IF(OR(F79="",H79=""),"",IF(F79=H79,1,IF(F79&lt;H79,0,IF(F79-H79&lt;10,2,IF(F79&gt;H79,3,SE)))))</f>
        <v/>
      </c>
      <c r="Q79" s="2" t="str">
        <f>IF(OR(H79="",F79=""),"",IF(H79=F79,1,IF(H79&lt;F79,0,IF(H79-F79&lt;10,2,IF(H79&gt;F79,3,SE)))))</f>
        <v/>
      </c>
      <c r="U79" s="2"/>
      <c r="V79" s="2"/>
      <c r="W79" s="2"/>
      <c r="X79" s="2"/>
      <c r="Y79" s="2"/>
      <c r="Z79" s="2"/>
      <c r="AA79" s="2"/>
      <c r="AB79" s="2"/>
      <c r="AC79" s="2"/>
    </row>
    <row r="80" spans="3:29">
      <c r="C80" s="2" t="str">
        <f>IF(OR(F80="",H80=""),"",IF(F80=H80,1,IF(F80&lt;H80,0,IF(F80-H80&lt;10,2,IF(F80&gt;H80,3,SE)))))</f>
        <v/>
      </c>
      <c r="D80" s="301" t="str">
        <f>V27</f>
        <v/>
      </c>
      <c r="E80" s="301"/>
      <c r="F80" s="70"/>
      <c r="G80" s="41" t="s">
        <v>17</v>
      </c>
      <c r="H80" s="70"/>
      <c r="I80" s="301" t="str">
        <f>V26</f>
        <v/>
      </c>
      <c r="J80" s="301"/>
      <c r="K80" s="301"/>
      <c r="L80" s="301"/>
      <c r="M80" s="301"/>
      <c r="N80" s="301"/>
      <c r="O80" s="301"/>
      <c r="P80" s="301"/>
      <c r="Q80" s="2" t="str">
        <f>IF(OR(H80="",F80=""),"",IF(H80=F80,1,IF(H80&lt;F80,0,IF(H80-F80&lt;10,2,IF(H80&gt;F80,3,SE)))))</f>
        <v/>
      </c>
      <c r="U80" s="2"/>
      <c r="V80" s="2"/>
      <c r="W80" s="2"/>
      <c r="X80" s="2"/>
      <c r="Y80" s="2"/>
      <c r="Z80" s="2"/>
      <c r="AA80" s="2"/>
      <c r="AB80" s="2"/>
      <c r="AC80" s="2"/>
    </row>
    <row r="81" spans="3:32">
      <c r="C81" s="2" t="str">
        <f>IF(OR(F81="",H81=""),"",IF(F81=H81,1,IF(F81&lt;H81,0,IF(F81-H81&lt;10,2,IF(F81&gt;H81,3,SE)))))</f>
        <v/>
      </c>
      <c r="D81" s="301" t="str">
        <f>V25</f>
        <v/>
      </c>
      <c r="E81" s="301"/>
      <c r="F81" s="70"/>
      <c r="G81" s="41" t="s">
        <v>17</v>
      </c>
      <c r="H81" s="70"/>
      <c r="I81" s="301" t="str">
        <f>V24</f>
        <v/>
      </c>
      <c r="J81" s="301"/>
      <c r="K81" s="301"/>
      <c r="L81" s="301"/>
      <c r="M81" s="301"/>
      <c r="N81" s="301"/>
      <c r="O81" s="301"/>
      <c r="P81" s="301"/>
      <c r="Q81" s="2" t="str">
        <f>IF(OR(H81="",F81=""),"",IF(H81=F81,1,IF(H81&lt;F81,0,IF(H81-F81&lt;10,2,IF(H81&gt;F81,3,SE)))))</f>
        <v/>
      </c>
      <c r="U81" s="2"/>
      <c r="V81" s="2"/>
      <c r="W81" s="2"/>
      <c r="X81" s="2"/>
      <c r="Y81" s="2"/>
      <c r="Z81" s="2"/>
      <c r="AA81" s="2"/>
      <c r="AB81" s="2"/>
      <c r="AC81" s="2"/>
    </row>
    <row r="82" spans="3:32">
      <c r="C82" s="2" t="str">
        <f>IF(OR(F82="",H82=""),"",IF(F82=H82,1,IF(F82&lt;H82,0,IF(F82-H82&lt;10,2,IF(F82&gt;H82,3,SE)))))</f>
        <v/>
      </c>
      <c r="D82" s="301" t="str">
        <f>V23</f>
        <v/>
      </c>
      <c r="E82" s="301"/>
      <c r="F82" s="70"/>
      <c r="G82" s="41" t="s">
        <v>17</v>
      </c>
      <c r="H82" s="70"/>
      <c r="I82" s="301" t="str">
        <f>V22</f>
        <v/>
      </c>
      <c r="J82" s="301"/>
      <c r="K82" s="301"/>
      <c r="L82" s="301"/>
      <c r="M82" s="301"/>
      <c r="N82" s="301"/>
      <c r="O82" s="301"/>
      <c r="P82" s="301"/>
      <c r="Q82" s="2" t="str">
        <f>IF(OR(H82="",F82=""),"",IF(H82=F82,1,IF(H82&lt;F82,0,IF(H82-F82&lt;10,2,IF(H82&gt;F82,3,SE)))))</f>
        <v/>
      </c>
      <c r="U82" s="2"/>
      <c r="V82" s="2"/>
      <c r="W82" s="2"/>
      <c r="X82" s="2"/>
      <c r="Y82" s="2"/>
      <c r="Z82" s="2"/>
      <c r="AA82" s="2"/>
      <c r="AB82" s="2"/>
      <c r="AC82" s="2"/>
    </row>
    <row r="83" spans="3:32">
      <c r="C83" s="2" t="str">
        <f>IF(OR(F83="",H83=""),"",IF(F83=H83,1,IF(F83&lt;H83,0,IF(F83-H83&lt;10,2,IF(F83&gt;H83,3,SE)))))</f>
        <v/>
      </c>
      <c r="D83" s="301" t="str">
        <f>V21</f>
        <v/>
      </c>
      <c r="E83" s="301"/>
      <c r="F83" s="70"/>
      <c r="G83" s="41" t="s">
        <v>17</v>
      </c>
      <c r="H83" s="70"/>
      <c r="I83" s="301" t="str">
        <f>V20</f>
        <v/>
      </c>
      <c r="J83" s="301"/>
      <c r="K83" s="301"/>
      <c r="L83" s="301"/>
      <c r="M83" s="301"/>
      <c r="N83" s="301"/>
      <c r="O83" s="301"/>
      <c r="P83" s="301"/>
      <c r="Q83" s="2" t="str">
        <f>IF(OR(H83="",F83=""),"",IF(H83=F83,1,IF(H83&lt;F83,0,IF(H83-F83&lt;10,2,IF(H83&gt;F83,3,SE)))))</f>
        <v/>
      </c>
      <c r="U83" s="2"/>
      <c r="V83" s="2"/>
      <c r="W83" s="2"/>
      <c r="X83" s="2"/>
      <c r="Y83" s="2"/>
      <c r="Z83" s="2"/>
      <c r="AA83" s="2"/>
      <c r="AB83" s="2"/>
      <c r="AC83" s="2"/>
    </row>
    <row r="84" spans="3:32">
      <c r="C84" s="2" t="str">
        <f>IF(OR(F84="",H84=""),"",IF(F84=H84,1,IF(F84&lt;H84,0,IF(F84-H84&lt;10,2,IF(F84&gt;H84,3,SE)))))</f>
        <v/>
      </c>
      <c r="F84" s="40"/>
      <c r="Q84" s="103"/>
      <c r="U84" s="2"/>
      <c r="V84" s="2"/>
      <c r="W84" s="2"/>
      <c r="X84" s="2"/>
      <c r="Y84" s="2"/>
      <c r="Z84" s="2"/>
      <c r="AA84" s="2"/>
      <c r="AB84" s="2"/>
      <c r="AC84" s="2"/>
    </row>
    <row r="85" spans="3:32">
      <c r="C85" s="2" t="str">
        <f>IF(OR(F85="",H85=""),"",IF(F85=H85,1,IF(F85&lt;H85,0,IF(F85-H85&lt;10,2,IF(F85&gt;H85,3,SE)))))</f>
        <v/>
      </c>
      <c r="D85" s="23"/>
      <c r="E85" s="23"/>
      <c r="F85" s="24"/>
      <c r="G85" s="23"/>
      <c r="H85" s="24"/>
      <c r="I85" s="23"/>
      <c r="J85" s="23"/>
      <c r="K85" s="23"/>
      <c r="L85" s="23"/>
      <c r="M85" s="23"/>
      <c r="N85" s="23"/>
      <c r="O85" s="23"/>
      <c r="P85" s="23"/>
      <c r="Q85" s="103"/>
      <c r="T85" s="19"/>
      <c r="U85" s="15"/>
      <c r="V85" s="15"/>
      <c r="W85" s="15"/>
      <c r="X85" s="15"/>
      <c r="Y85" s="15"/>
      <c r="Z85" s="15"/>
      <c r="AA85" s="15"/>
      <c r="AB85" s="15"/>
      <c r="AC85" s="15"/>
      <c r="AD85" s="19"/>
    </row>
    <row r="86" spans="3:32">
      <c r="C86" s="2" t="str">
        <f>IF(OR(F86="",H86=""),"",IF(F86=H86,1,IF(F86&lt;H86,0,IF(F86-H86&lt;10,2,IF(F86&gt;H86,3,SE)))))</f>
        <v/>
      </c>
      <c r="D86" s="13" t="s">
        <v>171</v>
      </c>
      <c r="Q86" s="103"/>
      <c r="T86" s="19"/>
      <c r="U86" s="15"/>
      <c r="V86" s="15"/>
      <c r="W86" s="15"/>
      <c r="X86" s="15"/>
      <c r="Y86" s="15"/>
      <c r="Z86" s="15"/>
      <c r="AA86" s="15"/>
      <c r="AB86" s="15"/>
      <c r="AC86" s="15"/>
      <c r="AD86" s="19"/>
      <c r="AE86" s="1"/>
    </row>
    <row r="87" spans="3:32" ht="15.75" thickBot="1">
      <c r="C87" s="2" t="str">
        <f>IF(OR(F87="",H87=""),"",IF(F87=H87,1,IF(F87&lt;H87,0,IF(F87-H87&lt;10,2,IF(F87&gt;H87,3,SE)))))</f>
        <v/>
      </c>
      <c r="Q87" s="103"/>
      <c r="T87" s="19"/>
      <c r="U87" s="15"/>
      <c r="V87" s="15"/>
      <c r="W87" s="15"/>
      <c r="X87" s="15"/>
      <c r="Y87" s="15"/>
      <c r="Z87" s="15"/>
      <c r="AA87" s="15"/>
      <c r="AB87" s="15"/>
      <c r="AC87" s="15"/>
      <c r="AD87" s="19"/>
      <c r="AE87" s="1"/>
      <c r="AF87" s="1"/>
    </row>
    <row r="88" spans="3:32" ht="15" customHeight="1">
      <c r="C88" s="2" t="str">
        <f>IF(OR(F88="",H88=""),"",IF(F88=H88,1,IF(F88&lt;H88,0,IF(F88-H88&lt;10,2,IF(F88&gt;H88,3,SE)))))</f>
        <v/>
      </c>
      <c r="D88" s="330" t="s">
        <v>251</v>
      </c>
      <c r="E88" s="331"/>
      <c r="F88" s="331"/>
      <c r="G88" s="331"/>
      <c r="H88" s="331"/>
      <c r="I88" s="331"/>
      <c r="J88" s="331"/>
      <c r="K88" s="331"/>
      <c r="L88" s="331"/>
      <c r="M88" s="332"/>
      <c r="Q88" s="103"/>
      <c r="S88" s="2"/>
      <c r="T88" s="19"/>
      <c r="U88" s="15"/>
      <c r="V88" s="15"/>
      <c r="W88" s="15"/>
      <c r="X88" s="15"/>
      <c r="Y88" s="15"/>
      <c r="Z88" s="15"/>
      <c r="AA88" s="15"/>
      <c r="AB88" s="15"/>
      <c r="AC88" s="15"/>
      <c r="AD88" s="19"/>
      <c r="AE88" s="2"/>
      <c r="AF88" s="1"/>
    </row>
    <row r="89" spans="3:32" ht="15.75" customHeight="1" thickBot="1">
      <c r="C89" s="2" t="str">
        <f>IF(OR(F89="",H89=""),"",IF(F89=H89,1,IF(F89&lt;H89,0,IF(F89-H89&lt;10,2,IF(F89&gt;H89,3,SE)))))</f>
        <v/>
      </c>
      <c r="D89" s="333"/>
      <c r="E89" s="334"/>
      <c r="F89" s="334"/>
      <c r="G89" s="334"/>
      <c r="H89" s="334"/>
      <c r="I89" s="334"/>
      <c r="J89" s="334"/>
      <c r="K89" s="334"/>
      <c r="L89" s="334"/>
      <c r="M89" s="335"/>
      <c r="Q89" s="103"/>
      <c r="S89" s="2"/>
      <c r="T89" s="19"/>
      <c r="U89" s="15"/>
      <c r="V89" s="15"/>
      <c r="W89" s="15"/>
      <c r="X89" s="15"/>
      <c r="Y89" s="15"/>
      <c r="Z89" s="15"/>
      <c r="AA89" s="15"/>
      <c r="AB89" s="15"/>
      <c r="AC89" s="15"/>
      <c r="AD89" s="19"/>
      <c r="AE89" s="2"/>
      <c r="AF89" s="1"/>
    </row>
    <row r="90" spans="3:32" ht="15.75" thickBot="1">
      <c r="C90" s="2">
        <f>IF(OR(F90="",H90=""),"",IF(F90=H90,1,IF(F90&lt;H90,0,IF(F90-H90&lt;10,2,IF(F90&gt;H90,3,SE)))))</f>
        <v>0</v>
      </c>
      <c r="D90" s="9" t="s">
        <v>3</v>
      </c>
      <c r="E90" s="14" t="s">
        <v>21</v>
      </c>
      <c r="F90" s="348" t="s">
        <v>12</v>
      </c>
      <c r="G90" s="349"/>
      <c r="H90" s="296" t="s">
        <v>309</v>
      </c>
      <c r="I90" s="296"/>
      <c r="J90" s="296" t="s">
        <v>310</v>
      </c>
      <c r="K90" s="296"/>
      <c r="L90" s="348" t="s">
        <v>174</v>
      </c>
      <c r="M90" s="350"/>
      <c r="Q90" s="103"/>
      <c r="S90" s="2"/>
      <c r="T90" s="19"/>
      <c r="U90" s="15" t="s">
        <v>3</v>
      </c>
      <c r="V90" s="16" t="s">
        <v>2</v>
      </c>
      <c r="W90" s="18" t="s">
        <v>12</v>
      </c>
      <c r="X90" s="18" t="s">
        <v>13</v>
      </c>
      <c r="Y90" s="18" t="s">
        <v>14</v>
      </c>
      <c r="Z90" s="16" t="s">
        <v>15</v>
      </c>
      <c r="AA90" s="18" t="s">
        <v>18</v>
      </c>
      <c r="AB90" s="18" t="s">
        <v>19</v>
      </c>
      <c r="AC90" s="16" t="s">
        <v>20</v>
      </c>
      <c r="AD90" s="19"/>
      <c r="AE90" s="2"/>
      <c r="AF90" s="1"/>
    </row>
    <row r="91" spans="3:32">
      <c r="C91" s="2">
        <f>IF(OR(F91="",H91=""),"",IF(F91=H91,1,IF(F91&lt;H91,0,IF(F91-H91&lt;10,2,IF(F91&gt;H91,3,SE)))))</f>
        <v>1</v>
      </c>
      <c r="D91" s="10" t="s">
        <v>4</v>
      </c>
      <c r="E91" s="29" t="str">
        <f>VLOOKUP(AC91,$U$91:$Z$98,2)</f>
        <v/>
      </c>
      <c r="F91" s="351">
        <f>VLOOKUP(AC91,$U$91:$Z$98,3)</f>
        <v>0</v>
      </c>
      <c r="G91" s="352"/>
      <c r="H91" s="351">
        <f>VLOOKUP(AC91,$U$91:$Z$98,4)</f>
        <v>0</v>
      </c>
      <c r="I91" s="352"/>
      <c r="J91" s="351">
        <f>VLOOKUP(AC91,$U$91:$Z$98,5)</f>
        <v>0</v>
      </c>
      <c r="K91" s="352"/>
      <c r="L91" s="351">
        <f>VLOOKUP(AC91,$U$91:$Z$98,6)</f>
        <v>0</v>
      </c>
      <c r="M91" s="353"/>
      <c r="O91" s="13" t="s">
        <v>179</v>
      </c>
      <c r="Q91" s="103"/>
      <c r="S91" s="2"/>
      <c r="T91" s="19"/>
      <c r="U91" s="17">
        <v>1</v>
      </c>
      <c r="V91" s="15" t="str">
        <f>IF(OR('2ª FASE - GRUPOS I a P'!F499="",'2ª FASE - GRUPOS I a P'!F499=""),"",'2ª FASE - GRUPOS I a P'!E438)</f>
        <v/>
      </c>
      <c r="W91" s="15">
        <f>SUM(Q107,Q112,Q121,Q130,Q138,Q147,Q155)</f>
        <v>0</v>
      </c>
      <c r="X91" s="15">
        <f>SUM(H107,H112,H121,H130,H138,H147,H155)</f>
        <v>0</v>
      </c>
      <c r="Y91" s="15">
        <f>SUM(F107,F112,F121,F130,F138,F147,F155)</f>
        <v>0</v>
      </c>
      <c r="Z91" s="15">
        <f>X91-Y91</f>
        <v>0</v>
      </c>
      <c r="AA91" s="15">
        <f>(W91*10^10)+((Z91+5000)*10^6)+(X91*10)+U91</f>
        <v>5000000001</v>
      </c>
      <c r="AB91" s="15">
        <f>LARGE($AA$91:$AA$98,U91)</f>
        <v>5000000008</v>
      </c>
      <c r="AC91" s="18">
        <f>MATCH(AB91,$AA$91:$AA$98,0)</f>
        <v>8</v>
      </c>
      <c r="AD91" s="19"/>
      <c r="AE91" s="2"/>
      <c r="AF91" s="1"/>
    </row>
    <row r="92" spans="3:32">
      <c r="C92" s="2">
        <f>IF(OR(F92="",H92=""),"",IF(F92=H92,1,IF(F92&lt;H92,0,IF(F92-H92&lt;10,2,IF(F92&gt;H92,3,SE)))))</f>
        <v>1</v>
      </c>
      <c r="D92" s="6" t="s">
        <v>5</v>
      </c>
      <c r="E92" s="28" t="str">
        <f t="shared" ref="E92:E98" si="9">VLOOKUP(AC92,$U$91:$Z$98,2)</f>
        <v/>
      </c>
      <c r="F92" s="345">
        <f t="shared" ref="F92:F98" si="10">VLOOKUP(AC92,$U$91:$Z$98,3)</f>
        <v>0</v>
      </c>
      <c r="G92" s="346"/>
      <c r="H92" s="345">
        <f t="shared" ref="H92:H98" si="11">VLOOKUP(AC92,$U$91:$Z$98,4)</f>
        <v>0</v>
      </c>
      <c r="I92" s="346"/>
      <c r="J92" s="345">
        <f t="shared" ref="J92:J98" si="12">VLOOKUP(AC92,$U$91:$Z$98,5)</f>
        <v>0</v>
      </c>
      <c r="K92" s="346"/>
      <c r="L92" s="345">
        <f t="shared" ref="L92:L98" si="13">VLOOKUP(AC92,$U$91:$Z$98,6)</f>
        <v>0</v>
      </c>
      <c r="M92" s="347"/>
      <c r="O92" s="13" t="s">
        <v>175</v>
      </c>
      <c r="Q92" s="103"/>
      <c r="S92" s="2"/>
      <c r="T92" s="19"/>
      <c r="U92" s="17">
        <v>2</v>
      </c>
      <c r="V92" s="15" t="str">
        <f>IF(OR('2ª FASE - GRUPOS A a H'!F155="",'2ª FASE - GRUPOS A a H'!F155=""),"",'2ª FASE - GRUPOS A a H'!E94)</f>
        <v/>
      </c>
      <c r="W92" s="15">
        <f>SUM(Q106,Q113,Q120,Q131,Q139,Q146,C155)</f>
        <v>0</v>
      </c>
      <c r="X92" s="15">
        <f>SUM(H106,H113,H120,H131,H139,H146,F155)</f>
        <v>0</v>
      </c>
      <c r="Y92" s="15">
        <f>SUM(F106,F113,F120,F131,F139,F146,H155)</f>
        <v>0</v>
      </c>
      <c r="Z92" s="15">
        <f t="shared" ref="Z92:Z98" si="14">X92-Y92</f>
        <v>0</v>
      </c>
      <c r="AA92" s="15">
        <f t="shared" ref="AA92:AA98" si="15">(W92*10^10)+((Z92+5000)*10^6)+(X92*10)+U92</f>
        <v>5000000002</v>
      </c>
      <c r="AB92" s="15">
        <f>LARGE($AA$91:$AA$98,U92)</f>
        <v>5000000007</v>
      </c>
      <c r="AC92" s="18">
        <f t="shared" ref="AC92:AC98" si="16">MATCH(AB92,$AA$91:$AA$98,0)</f>
        <v>7</v>
      </c>
      <c r="AD92" s="19"/>
      <c r="AE92" s="2"/>
      <c r="AF92" s="1"/>
    </row>
    <row r="93" spans="3:32">
      <c r="C93" s="2">
        <f>IF(OR(F93="",H93=""),"",IF(F93=H93,1,IF(F93&lt;H93,0,IF(F93-H93&lt;10,2,IF(F93&gt;H93,3,SE)))))</f>
        <v>1</v>
      </c>
      <c r="D93" s="6" t="s">
        <v>6</v>
      </c>
      <c r="E93" s="28" t="str">
        <f t="shared" si="9"/>
        <v/>
      </c>
      <c r="F93" s="345">
        <f t="shared" si="10"/>
        <v>0</v>
      </c>
      <c r="G93" s="346"/>
      <c r="H93" s="345">
        <f t="shared" si="11"/>
        <v>0</v>
      </c>
      <c r="I93" s="346"/>
      <c r="J93" s="345">
        <f t="shared" si="12"/>
        <v>0</v>
      </c>
      <c r="K93" s="346"/>
      <c r="L93" s="345">
        <f t="shared" si="13"/>
        <v>0</v>
      </c>
      <c r="M93" s="347"/>
      <c r="O93" s="13" t="s">
        <v>307</v>
      </c>
      <c r="Q93" s="103"/>
      <c r="S93" s="2"/>
      <c r="T93" s="19"/>
      <c r="U93" s="17">
        <v>3</v>
      </c>
      <c r="V93" s="15" t="str">
        <f>IF(OR('2ª FASE - GRUPOS I a P'!F499="",'2ª FASE - GRUPOS I a P'!F499=""),"",'2ª FASE - GRUPOS I a P'!E437)</f>
        <v/>
      </c>
      <c r="W93" s="15">
        <f>SUM(Q105,Q114,Q123,Q128,C139,C147,Q154)</f>
        <v>0</v>
      </c>
      <c r="X93" s="15">
        <f>SUM(H105,H114,H123,H128,F139,F147,H154)</f>
        <v>0</v>
      </c>
      <c r="Y93" s="15">
        <f>SUM(F105,F114,F123,F128,H139,H147,F154)</f>
        <v>0</v>
      </c>
      <c r="Z93" s="15">
        <f t="shared" si="14"/>
        <v>0</v>
      </c>
      <c r="AA93" s="15">
        <f t="shared" si="15"/>
        <v>5000000003</v>
      </c>
      <c r="AB93" s="15">
        <f t="shared" ref="AB93:AB98" si="17">LARGE($AA$91:$AA$98,U93)</f>
        <v>5000000006</v>
      </c>
      <c r="AC93" s="18">
        <f t="shared" si="16"/>
        <v>6</v>
      </c>
      <c r="AD93" s="19"/>
      <c r="AE93" s="2"/>
      <c r="AF93" s="1"/>
    </row>
    <row r="94" spans="3:32">
      <c r="C94" s="2">
        <f>IF(OR(F94="",H94=""),"",IF(F94=H94,1,IF(F94&lt;H94,0,IF(F94-H94&lt;10,2,IF(F94&gt;H94,3,SE)))))</f>
        <v>1</v>
      </c>
      <c r="D94" s="6" t="s">
        <v>7</v>
      </c>
      <c r="E94" s="28" t="str">
        <f t="shared" si="9"/>
        <v/>
      </c>
      <c r="F94" s="345">
        <f t="shared" si="10"/>
        <v>0</v>
      </c>
      <c r="G94" s="346"/>
      <c r="H94" s="345">
        <f t="shared" si="11"/>
        <v>0</v>
      </c>
      <c r="I94" s="346"/>
      <c r="J94" s="345">
        <f t="shared" si="12"/>
        <v>0</v>
      </c>
      <c r="K94" s="346"/>
      <c r="L94" s="345">
        <f t="shared" si="13"/>
        <v>0</v>
      </c>
      <c r="M94" s="347"/>
      <c r="O94" s="13" t="s">
        <v>308</v>
      </c>
      <c r="Q94" s="103"/>
      <c r="S94" s="2"/>
      <c r="T94" s="19"/>
      <c r="U94" s="17">
        <v>4</v>
      </c>
      <c r="V94" s="15" t="str">
        <f>IF(OR('2ª FASE - GRUPOS A a H'!F155="",'2ª FASE - GRUPOS A a H'!F155=""),"",'2ª FASE - GRUPOS A a H'!E93)</f>
        <v/>
      </c>
      <c r="W94" s="15">
        <f>SUM(Q104,Q115,Q122,Q129,C138,C146,C154)</f>
        <v>0</v>
      </c>
      <c r="X94" s="15">
        <f>SUM(H104,H115,H122,H129,F138,F146,F154)</f>
        <v>0</v>
      </c>
      <c r="Y94" s="15">
        <f>SUM(F104,F115,F122,F129,H138,H146,H154)</f>
        <v>0</v>
      </c>
      <c r="Z94" s="15">
        <f t="shared" si="14"/>
        <v>0</v>
      </c>
      <c r="AA94" s="15">
        <f t="shared" si="15"/>
        <v>5000000004</v>
      </c>
      <c r="AB94" s="15">
        <f t="shared" si="17"/>
        <v>5000000005</v>
      </c>
      <c r="AC94" s="18">
        <f t="shared" si="16"/>
        <v>5</v>
      </c>
      <c r="AD94" s="19"/>
      <c r="AE94" s="2"/>
      <c r="AF94" s="1"/>
    </row>
    <row r="95" spans="3:32">
      <c r="C95" s="2">
        <f>IF(OR(F95="",H95=""),"",IF(F95=H95,1,IF(F95&lt;H95,0,IF(F95-H95&lt;10,2,IF(F95&gt;H95,3,SE)))))</f>
        <v>1</v>
      </c>
      <c r="D95" s="3" t="s">
        <v>8</v>
      </c>
      <c r="E95" s="26" t="str">
        <f t="shared" si="9"/>
        <v/>
      </c>
      <c r="F95" s="342">
        <f t="shared" si="10"/>
        <v>0</v>
      </c>
      <c r="G95" s="343"/>
      <c r="H95" s="342">
        <f t="shared" si="11"/>
        <v>0</v>
      </c>
      <c r="I95" s="343"/>
      <c r="J95" s="342">
        <f t="shared" si="12"/>
        <v>0</v>
      </c>
      <c r="K95" s="343"/>
      <c r="L95" s="342">
        <f t="shared" si="13"/>
        <v>0</v>
      </c>
      <c r="M95" s="344"/>
      <c r="O95" s="13" t="s">
        <v>178</v>
      </c>
      <c r="Q95" s="103"/>
      <c r="S95" s="2"/>
      <c r="T95" s="19"/>
      <c r="U95" s="17">
        <v>5</v>
      </c>
      <c r="V95" s="15" t="str">
        <f>IF(OR('2ª FASE - GRUPOS I a P'!F499="",'2ª FASE - GRUPOS I a P'!F499=""),"",'2ª FASE - GRUPOS I a P'!E436)</f>
        <v/>
      </c>
      <c r="W95" s="15">
        <f>SUM(C107,C115,C123,C131,Q136,Q145,Q153)</f>
        <v>0</v>
      </c>
      <c r="X95" s="15">
        <f>SUM(F107,F115,F123,F131,H136,H145,H153)</f>
        <v>0</v>
      </c>
      <c r="Y95" s="15">
        <f>SUM(H107,H115,H123,H131,F136,F145,F153)</f>
        <v>0</v>
      </c>
      <c r="Z95" s="15">
        <f t="shared" si="14"/>
        <v>0</v>
      </c>
      <c r="AA95" s="15">
        <f t="shared" si="15"/>
        <v>5000000005</v>
      </c>
      <c r="AB95" s="15">
        <f t="shared" si="17"/>
        <v>5000000004</v>
      </c>
      <c r="AC95" s="18">
        <f t="shared" si="16"/>
        <v>4</v>
      </c>
      <c r="AD95" s="19"/>
      <c r="AE95" s="2"/>
      <c r="AF95" s="1"/>
    </row>
    <row r="96" spans="3:32">
      <c r="C96" s="2">
        <f>IF(OR(F96="",H96=""),"",IF(F96=H96,1,IF(F96&lt;H96,0,IF(F96-H96&lt;10,2,IF(F96&gt;H96,3,SE)))))</f>
        <v>1</v>
      </c>
      <c r="D96" s="3" t="s">
        <v>9</v>
      </c>
      <c r="E96" s="26" t="str">
        <f t="shared" si="9"/>
        <v/>
      </c>
      <c r="F96" s="342">
        <f t="shared" si="10"/>
        <v>0</v>
      </c>
      <c r="G96" s="343"/>
      <c r="H96" s="342">
        <f t="shared" si="11"/>
        <v>0</v>
      </c>
      <c r="I96" s="343"/>
      <c r="J96" s="342">
        <f t="shared" si="12"/>
        <v>0</v>
      </c>
      <c r="K96" s="343"/>
      <c r="L96" s="342">
        <f t="shared" si="13"/>
        <v>0</v>
      </c>
      <c r="M96" s="344"/>
      <c r="Q96" s="103"/>
      <c r="S96" s="2"/>
      <c r="T96" s="19"/>
      <c r="U96" s="17">
        <v>6</v>
      </c>
      <c r="V96" s="15" t="str">
        <f>IF(OR('2ª FASE - GRUPOS A a H'!F155="",'2ª FASE - GRUPOS A a H'!F155=""),"",'2ª FASE - GRUPOS A a H'!E92)</f>
        <v/>
      </c>
      <c r="W96" s="15">
        <f>SUM(C106,C114,C122,C130,Q137,Q144,C153)</f>
        <v>0</v>
      </c>
      <c r="X96" s="15">
        <f>SUM(F106,F114,F122,F130,H137,H144,F153)</f>
        <v>0</v>
      </c>
      <c r="Y96" s="15">
        <f>SUM(H106,H114,H122,H130,F137,F144,H153)</f>
        <v>0</v>
      </c>
      <c r="Z96" s="15">
        <f t="shared" si="14"/>
        <v>0</v>
      </c>
      <c r="AA96" s="15">
        <f t="shared" si="15"/>
        <v>5000000006</v>
      </c>
      <c r="AB96" s="15">
        <f t="shared" si="17"/>
        <v>5000000003</v>
      </c>
      <c r="AC96" s="18">
        <f t="shared" si="16"/>
        <v>3</v>
      </c>
      <c r="AD96" s="19"/>
      <c r="AE96" s="2"/>
      <c r="AF96" s="1"/>
    </row>
    <row r="97" spans="3:32">
      <c r="C97" s="2">
        <f>IF(OR(F97="",H97=""),"",IF(F97=H97,1,IF(F97&lt;H97,0,IF(F97-H97&lt;10,2,IF(F97&gt;H97,3,SE)))))</f>
        <v>1</v>
      </c>
      <c r="D97" s="3" t="s">
        <v>10</v>
      </c>
      <c r="E97" s="26" t="str">
        <f t="shared" si="9"/>
        <v/>
      </c>
      <c r="F97" s="342">
        <f t="shared" si="10"/>
        <v>0</v>
      </c>
      <c r="G97" s="343"/>
      <c r="H97" s="342">
        <f t="shared" si="11"/>
        <v>0</v>
      </c>
      <c r="I97" s="343"/>
      <c r="J97" s="342">
        <f t="shared" si="12"/>
        <v>0</v>
      </c>
      <c r="K97" s="343"/>
      <c r="L97" s="342">
        <f t="shared" si="13"/>
        <v>0</v>
      </c>
      <c r="M97" s="344"/>
      <c r="Q97" s="103"/>
      <c r="S97" s="2"/>
      <c r="T97" s="19"/>
      <c r="U97" s="17">
        <v>7</v>
      </c>
      <c r="V97" s="15" t="str">
        <f>IF(OR('2ª FASE - GRUPOS I a P'!F499="",'2ª FASE - GRUPOS I a P'!F499=""),"",'2ª FASE - GRUPOS I a P'!E435)</f>
        <v/>
      </c>
      <c r="W97" s="15">
        <f>SUM(C105,C113,C121,C129,C137,C145,Q152)</f>
        <v>0</v>
      </c>
      <c r="X97" s="15">
        <f>SUM(F105,F113,F121,F129,F137,F145,H152)</f>
        <v>0</v>
      </c>
      <c r="Y97" s="15">
        <f>SUM(H105,H113,H121,H129,H137,H145,F152)</f>
        <v>0</v>
      </c>
      <c r="Z97" s="15">
        <f t="shared" si="14"/>
        <v>0</v>
      </c>
      <c r="AA97" s="15">
        <f t="shared" si="15"/>
        <v>5000000007</v>
      </c>
      <c r="AB97" s="15">
        <f t="shared" si="17"/>
        <v>5000000002</v>
      </c>
      <c r="AC97" s="18">
        <f t="shared" si="16"/>
        <v>2</v>
      </c>
      <c r="AD97" s="19"/>
      <c r="AE97" s="2"/>
      <c r="AF97" s="1"/>
    </row>
    <row r="98" spans="3:32" ht="15.75" thickBot="1">
      <c r="C98" s="2">
        <f>IF(OR(F98="",H98=""),"",IF(F98=H98,1,IF(F98&lt;H98,0,IF(F98-H98&lt;10,2,IF(F98&gt;H98,3,SE)))))</f>
        <v>1</v>
      </c>
      <c r="D98" s="4" t="s">
        <v>11</v>
      </c>
      <c r="E98" s="27" t="str">
        <f t="shared" si="9"/>
        <v/>
      </c>
      <c r="F98" s="339">
        <f t="shared" si="10"/>
        <v>0</v>
      </c>
      <c r="G98" s="340"/>
      <c r="H98" s="339">
        <f t="shared" si="11"/>
        <v>0</v>
      </c>
      <c r="I98" s="340"/>
      <c r="J98" s="339">
        <f t="shared" si="12"/>
        <v>0</v>
      </c>
      <c r="K98" s="340"/>
      <c r="L98" s="339">
        <f t="shared" si="13"/>
        <v>0</v>
      </c>
      <c r="M98" s="341"/>
      <c r="Q98" s="103"/>
      <c r="S98" s="2"/>
      <c r="T98" s="19"/>
      <c r="U98" s="17">
        <v>8</v>
      </c>
      <c r="V98" s="15" t="str">
        <f>IF(OR('2ª FASE - GRUPOS A a H'!F155="",'2ª FASE - GRUPOS A a H'!F155=""),"",'2ª FASE - GRUPOS A a H'!E91)</f>
        <v/>
      </c>
      <c r="W98" s="15">
        <f>SUM(C104,C112,C120,C128,C136,C144,C152)</f>
        <v>0</v>
      </c>
      <c r="X98" s="15">
        <f>SUM(F104,F112,F120,F128,F136,F144,F152)</f>
        <v>0</v>
      </c>
      <c r="Y98" s="15">
        <f>SUM(H104,H112,H120,H128,H136,H144,H152)</f>
        <v>0</v>
      </c>
      <c r="Z98" s="15">
        <f t="shared" si="14"/>
        <v>0</v>
      </c>
      <c r="AA98" s="15">
        <f t="shared" si="15"/>
        <v>5000000008</v>
      </c>
      <c r="AB98" s="15">
        <f t="shared" si="17"/>
        <v>5000000001</v>
      </c>
      <c r="AC98" s="18">
        <f t="shared" si="16"/>
        <v>1</v>
      </c>
      <c r="AD98" s="19"/>
      <c r="AE98" s="2"/>
      <c r="AF98" s="1"/>
    </row>
    <row r="99" spans="3:32">
      <c r="C99" s="2" t="str">
        <f>IF(OR(F99="",H99=""),"",IF(F99=H99,1,IF(F99&lt;H99,0,IF(F99-H99&lt;10,2,IF(F99&gt;H99,3,SE)))))</f>
        <v/>
      </c>
      <c r="Q99" s="103"/>
      <c r="S99" s="2"/>
      <c r="T99" s="19"/>
      <c r="U99" s="15"/>
      <c r="V99" s="15"/>
      <c r="W99" s="15"/>
      <c r="X99" s="15"/>
      <c r="Y99" s="15"/>
      <c r="Z99" s="15"/>
      <c r="AA99" s="15"/>
      <c r="AB99" s="15"/>
      <c r="AC99" s="15"/>
      <c r="AD99" s="19"/>
      <c r="AE99" s="2"/>
      <c r="AF99" s="1"/>
    </row>
    <row r="100" spans="3:32" ht="15" customHeight="1" thickBot="1">
      <c r="C100" s="2" t="str">
        <f>IF(OR(F100="",H100=""),"",IF(F100=H100,1,IF(F100&lt;H100,0,IF(F100-H100&lt;10,2,IF(F100&gt;H100,3,SE)))))</f>
        <v/>
      </c>
      <c r="Q100" s="2" t="str">
        <f>IF(OR(H100="",F100=""),"",IF(H100=F100,1,IF(H100&lt;F100,0,IF(H100-F100&lt;10,2,IF(H100&gt;F100,3,SE)))))</f>
        <v/>
      </c>
      <c r="S100" s="2"/>
      <c r="T100" s="19"/>
      <c r="U100" s="15"/>
      <c r="V100" s="15"/>
      <c r="W100" s="15"/>
      <c r="X100" s="15"/>
      <c r="Y100" s="15"/>
      <c r="Z100" s="15"/>
      <c r="AA100" s="15"/>
      <c r="AB100" s="15"/>
      <c r="AC100" s="15"/>
      <c r="AD100" s="19"/>
      <c r="AE100" s="2"/>
      <c r="AF100" s="1"/>
    </row>
    <row r="101" spans="3:32" ht="15" customHeight="1">
      <c r="C101" s="2" t="str">
        <f>IF(OR(F101="",H101=""),"",IF(F101=H101,1,IF(F101&lt;H101,0,IF(F101-H101&lt;10,2,IF(F101&gt;H101,3,SE)))))</f>
        <v/>
      </c>
      <c r="D101" s="311" t="s">
        <v>258</v>
      </c>
      <c r="E101" s="312"/>
      <c r="F101" s="312"/>
      <c r="G101" s="312"/>
      <c r="H101" s="312"/>
      <c r="I101" s="312"/>
      <c r="J101" s="312"/>
      <c r="K101" s="312"/>
      <c r="L101" s="312"/>
      <c r="M101" s="312"/>
      <c r="N101" s="312"/>
      <c r="O101" s="312"/>
      <c r="P101" s="313"/>
      <c r="Q101" s="2" t="str">
        <f>IF(OR(H101="",F101=""),"",IF(H101=F101,1,IF(H101&lt;F101,0,IF(H101-F101&lt;10,2,IF(H101&gt;F101,3,SE)))))</f>
        <v/>
      </c>
      <c r="S101" s="2"/>
      <c r="T101" s="19"/>
      <c r="U101" s="15"/>
      <c r="V101" s="15"/>
      <c r="W101" s="15"/>
      <c r="X101" s="15"/>
      <c r="Y101" s="15"/>
      <c r="Z101" s="15"/>
      <c r="AA101" s="15"/>
      <c r="AB101" s="15"/>
      <c r="AC101" s="15"/>
      <c r="AD101" s="19"/>
      <c r="AE101" s="2"/>
      <c r="AF101" s="1"/>
    </row>
    <row r="102" spans="3:32" ht="15.75" customHeight="1" thickBot="1">
      <c r="C102" s="2" t="str">
        <f>IF(OR(F102="",H102=""),"",IF(F102=H102,1,IF(F102&lt;H102,0,IF(F102-H102&lt;10,2,IF(F102&gt;H102,3,SE)))))</f>
        <v/>
      </c>
      <c r="D102" s="314"/>
      <c r="E102" s="315"/>
      <c r="F102" s="315"/>
      <c r="G102" s="315"/>
      <c r="H102" s="315"/>
      <c r="I102" s="315"/>
      <c r="J102" s="315"/>
      <c r="K102" s="315"/>
      <c r="L102" s="315"/>
      <c r="M102" s="315"/>
      <c r="N102" s="315"/>
      <c r="O102" s="315"/>
      <c r="P102" s="316"/>
      <c r="Q102" s="2" t="str">
        <f>IF(OR(H102="",F102=""),"",IF(H102=F102,1,IF(H102&lt;F102,0,IF(H102-F102&lt;10,2,IF(H102&gt;F102,3,SE)))))</f>
        <v/>
      </c>
      <c r="S102" s="2"/>
      <c r="T102" s="19"/>
      <c r="U102" s="15"/>
      <c r="V102" s="15"/>
      <c r="W102" s="15"/>
      <c r="X102" s="15"/>
      <c r="Y102" s="15"/>
      <c r="Z102" s="15"/>
      <c r="AA102" s="15"/>
      <c r="AB102" s="15"/>
      <c r="AC102" s="15"/>
      <c r="AD102" s="19"/>
      <c r="AE102" s="2"/>
    </row>
    <row r="103" spans="3:32" ht="15" customHeight="1">
      <c r="C103" s="2" t="str">
        <f>IF(OR(F103="",H103=""),"",IF(F103=H103,1,IF(F103&lt;H103,0,IF(F103-H103&lt;10,2,IF(F103&gt;H103,3,SE)))))</f>
        <v/>
      </c>
      <c r="Q103" s="2" t="str">
        <f>IF(OR(H103="",F103=""),"",IF(H103=F103,1,IF(H103&lt;F103,0,IF(H103-F103&lt;10,2,IF(H103&gt;F103,3,SE)))))</f>
        <v/>
      </c>
      <c r="S103" s="2"/>
      <c r="T103" s="19"/>
      <c r="U103" s="15"/>
      <c r="V103" s="15"/>
      <c r="W103" s="15"/>
      <c r="X103" s="15"/>
      <c r="Y103" s="15"/>
      <c r="Z103" s="15"/>
      <c r="AA103" s="15"/>
      <c r="AB103" s="15"/>
      <c r="AC103" s="15"/>
      <c r="AD103" s="19"/>
      <c r="AE103" s="2"/>
    </row>
    <row r="104" spans="3:32" ht="15.75" customHeight="1">
      <c r="C104" s="2" t="str">
        <f>IF(OR(F104="",H104=""),"",IF(F104=H104,1,IF(F104&lt;H104,0,IF(F104-H104&lt;10,2,IF(F104&gt;H104,3,SE)))))</f>
        <v/>
      </c>
      <c r="D104" s="327" t="str">
        <f>V98</f>
        <v/>
      </c>
      <c r="E104" s="328"/>
      <c r="F104" s="70"/>
      <c r="G104" s="25" t="s">
        <v>17</v>
      </c>
      <c r="H104" s="70"/>
      <c r="I104" s="327" t="str">
        <f>V94</f>
        <v/>
      </c>
      <c r="J104" s="329"/>
      <c r="K104" s="329"/>
      <c r="L104" s="329"/>
      <c r="M104" s="329"/>
      <c r="N104" s="329"/>
      <c r="O104" s="329"/>
      <c r="P104" s="328"/>
      <c r="Q104" s="2" t="str">
        <f>IF(OR(H104="",F104=""),"",IF(H104=F104,1,IF(H104&lt;F104,0,IF(H104-F104&lt;10,2,IF(H104&gt;F104,3,SE)))))</f>
        <v/>
      </c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</row>
    <row r="105" spans="3:32" ht="15" customHeight="1">
      <c r="C105" s="2" t="str">
        <f>IF(OR(F105="",H105=""),"",IF(F105=H105,1,IF(F105&lt;H105,0,IF(F105-H105&lt;10,2,IF(F105&gt;H105,3,SE)))))</f>
        <v/>
      </c>
      <c r="D105" s="327" t="str">
        <f>V97</f>
        <v/>
      </c>
      <c r="E105" s="328"/>
      <c r="F105" s="70"/>
      <c r="G105" s="25" t="s">
        <v>17</v>
      </c>
      <c r="H105" s="70"/>
      <c r="I105" s="327" t="str">
        <f>V93</f>
        <v/>
      </c>
      <c r="J105" s="329"/>
      <c r="K105" s="329"/>
      <c r="L105" s="329"/>
      <c r="M105" s="329"/>
      <c r="N105" s="329"/>
      <c r="O105" s="329"/>
      <c r="P105" s="328"/>
      <c r="Q105" s="2" t="str">
        <f>IF(OR(H105="",F105=""),"",IF(H105=F105,1,IF(H105&lt;F105,0,IF(H105-F105&lt;10,2,IF(H105&gt;F105,3,SE)))))</f>
        <v/>
      </c>
      <c r="U105" s="2"/>
      <c r="V105" s="2"/>
      <c r="W105" s="2"/>
      <c r="X105" s="2"/>
      <c r="Y105" s="2"/>
      <c r="Z105" s="2"/>
      <c r="AA105" s="2"/>
      <c r="AB105" s="2"/>
      <c r="AC105" s="2"/>
    </row>
    <row r="106" spans="3:32" ht="15.75" customHeight="1">
      <c r="C106" s="2" t="str">
        <f>IF(OR(F106="",H106=""),"",IF(F106=H106,1,IF(F106&lt;H106,0,IF(F106-H106&lt;10,2,IF(F106&gt;H106,3,SE)))))</f>
        <v/>
      </c>
      <c r="D106" s="327" t="str">
        <f>V96</f>
        <v/>
      </c>
      <c r="E106" s="328"/>
      <c r="F106" s="70"/>
      <c r="G106" s="25" t="s">
        <v>17</v>
      </c>
      <c r="H106" s="70"/>
      <c r="I106" s="327" t="str">
        <f>V92</f>
        <v/>
      </c>
      <c r="J106" s="329"/>
      <c r="K106" s="329"/>
      <c r="L106" s="329"/>
      <c r="M106" s="329"/>
      <c r="N106" s="329"/>
      <c r="O106" s="329"/>
      <c r="P106" s="328"/>
      <c r="Q106" s="2" t="str">
        <f>IF(OR(H106="",F106=""),"",IF(H106=F106,1,IF(H106&lt;F106,0,IF(H106-F106&lt;10,2,IF(H106&gt;F106,3,SE)))))</f>
        <v/>
      </c>
      <c r="U106" s="2"/>
      <c r="V106" s="2"/>
      <c r="W106" s="2"/>
      <c r="X106" s="2"/>
      <c r="Y106" s="2"/>
      <c r="Z106" s="2"/>
      <c r="AA106" s="2"/>
      <c r="AB106" s="2"/>
      <c r="AC106" s="2"/>
    </row>
    <row r="107" spans="3:32" ht="15" customHeight="1">
      <c r="C107" s="2" t="str">
        <f>IF(OR(F107="",H107=""),"",IF(F107=H107,1,IF(F107&lt;H107,0,IF(F107-H107&lt;10,2,IF(F107&gt;H107,3,SE)))))</f>
        <v/>
      </c>
      <c r="D107" s="327" t="str">
        <f>V95</f>
        <v/>
      </c>
      <c r="E107" s="328"/>
      <c r="F107" s="70"/>
      <c r="G107" s="25" t="s">
        <v>17</v>
      </c>
      <c r="H107" s="70"/>
      <c r="I107" s="327" t="str">
        <f>V91</f>
        <v/>
      </c>
      <c r="J107" s="329"/>
      <c r="K107" s="329"/>
      <c r="L107" s="329"/>
      <c r="M107" s="329"/>
      <c r="N107" s="329"/>
      <c r="O107" s="329"/>
      <c r="P107" s="328"/>
      <c r="Q107" s="2" t="str">
        <f>IF(OR(H107="",F107=""),"",IF(H107=F107,1,IF(H107&lt;F107,0,IF(H107-F107&lt;10,2,IF(H107&gt;F107,3,SE)))))</f>
        <v/>
      </c>
      <c r="U107" s="2"/>
      <c r="V107" s="2"/>
      <c r="W107" s="2"/>
      <c r="X107" s="2"/>
      <c r="Y107" s="2"/>
      <c r="Z107" s="2"/>
      <c r="AA107" s="2"/>
      <c r="AB107" s="2"/>
      <c r="AC107" s="2"/>
    </row>
    <row r="108" spans="3:32" ht="15.75" customHeight="1" thickBot="1">
      <c r="C108" s="2" t="str">
        <f>IF(OR(F108="",H108=""),"",IF(F108=H108,1,IF(F108&lt;H108,0,IF(F108-H108&lt;10,2,IF(F108&gt;H108,3,SE)))))</f>
        <v/>
      </c>
      <c r="Q108" s="2" t="str">
        <f>IF(OR(H108="",F108=""),"",IF(H108=F108,1,IF(H108&lt;F108,0,IF(H108-F108&lt;10,2,IF(H108&gt;F108,3,SE)))))</f>
        <v/>
      </c>
      <c r="U108" s="2"/>
      <c r="V108" s="2"/>
      <c r="W108" s="2"/>
      <c r="X108" s="2"/>
      <c r="Y108" s="2"/>
      <c r="Z108" s="2"/>
      <c r="AA108" s="2"/>
      <c r="AB108" s="2"/>
      <c r="AC108" s="2"/>
    </row>
    <row r="109" spans="3:32" ht="15" customHeight="1">
      <c r="C109" s="2" t="str">
        <f>IF(OR(F109="",H109=""),"",IF(F109=H109,1,IF(F109&lt;H109,0,IF(F109-H109&lt;10,2,IF(F109&gt;H109,3,SE)))))</f>
        <v/>
      </c>
      <c r="D109" s="302" t="s">
        <v>259</v>
      </c>
      <c r="E109" s="303"/>
      <c r="F109" s="303"/>
      <c r="G109" s="303"/>
      <c r="H109" s="303"/>
      <c r="I109" s="303"/>
      <c r="J109" s="303"/>
      <c r="K109" s="303"/>
      <c r="L109" s="303"/>
      <c r="M109" s="303"/>
      <c r="N109" s="303"/>
      <c r="O109" s="303"/>
      <c r="P109" s="304"/>
      <c r="Q109" s="2" t="str">
        <f>IF(OR(H109="",F109=""),"",IF(H109=F109,1,IF(H109&lt;F109,0,IF(H109-F109&lt;10,2,IF(H109&gt;F109,3,SE)))))</f>
        <v/>
      </c>
      <c r="U109" s="2"/>
      <c r="V109" s="2"/>
      <c r="W109" s="2"/>
      <c r="X109" s="2"/>
      <c r="Y109" s="2"/>
      <c r="Z109" s="2"/>
      <c r="AA109" s="2"/>
      <c r="AB109" s="2"/>
      <c r="AC109" s="2"/>
    </row>
    <row r="110" spans="3:32" ht="15.75" customHeight="1" thickBot="1">
      <c r="C110" s="2" t="str">
        <f>IF(OR(F110="",H110=""),"",IF(F110=H110,1,IF(F110&lt;H110,0,IF(F110-H110&lt;10,2,IF(F110&gt;H110,3,SE)))))</f>
        <v/>
      </c>
      <c r="D110" s="305"/>
      <c r="E110" s="306"/>
      <c r="F110" s="306"/>
      <c r="G110" s="306"/>
      <c r="H110" s="306"/>
      <c r="I110" s="306"/>
      <c r="J110" s="306"/>
      <c r="K110" s="306"/>
      <c r="L110" s="306"/>
      <c r="M110" s="306"/>
      <c r="N110" s="306"/>
      <c r="O110" s="306"/>
      <c r="P110" s="307"/>
      <c r="Q110" s="2" t="str">
        <f>IF(OR(H110="",F110=""),"",IF(H110=F110,1,IF(H110&lt;F110,0,IF(H110-F110&lt;10,2,IF(H110&gt;F110,3,SE)))))</f>
        <v/>
      </c>
      <c r="U110" s="2"/>
      <c r="V110" s="2"/>
      <c r="W110" s="2"/>
      <c r="X110" s="2"/>
      <c r="Y110" s="2"/>
      <c r="Z110" s="2"/>
      <c r="AA110" s="2"/>
      <c r="AB110" s="2"/>
      <c r="AC110" s="2"/>
    </row>
    <row r="111" spans="3:32" ht="15" customHeight="1">
      <c r="C111" s="2" t="str">
        <f>IF(OR(F111="",H111=""),"",IF(F111=H111,1,IF(F111&lt;H111,0,IF(F111-H111&lt;10,2,IF(F111&gt;H111,3,SE)))))</f>
        <v/>
      </c>
      <c r="Q111" s="2" t="str">
        <f>IF(OR(H111="",F111=""),"",IF(H111=F111,1,IF(H111&lt;F111,0,IF(H111-F111&lt;10,2,IF(H111&gt;F111,3,SE)))))</f>
        <v/>
      </c>
      <c r="U111" s="2"/>
      <c r="V111" s="2"/>
      <c r="W111" s="2"/>
      <c r="X111" s="2"/>
      <c r="Y111" s="2"/>
      <c r="Z111" s="2"/>
      <c r="AA111" s="2"/>
      <c r="AB111" s="2"/>
      <c r="AC111" s="2"/>
    </row>
    <row r="112" spans="3:32" ht="15.75" customHeight="1">
      <c r="C112" s="2" t="str">
        <f>IF(OR(F112="",H112=""),"",IF(F112=H112,1,IF(F112&lt;H112,0,IF(F112-H112&lt;10,2,IF(F112&gt;H112,3,SE)))))</f>
        <v/>
      </c>
      <c r="D112" s="327" t="str">
        <f>V98</f>
        <v/>
      </c>
      <c r="E112" s="328"/>
      <c r="F112" s="70"/>
      <c r="G112" s="41" t="s">
        <v>17</v>
      </c>
      <c r="H112" s="70"/>
      <c r="I112" s="327" t="str">
        <f>V91</f>
        <v/>
      </c>
      <c r="J112" s="329"/>
      <c r="K112" s="329"/>
      <c r="L112" s="329"/>
      <c r="M112" s="329"/>
      <c r="N112" s="329"/>
      <c r="O112" s="329"/>
      <c r="P112" s="328"/>
      <c r="Q112" s="2" t="str">
        <f>IF(OR(H112="",F112=""),"",IF(H112=F112,1,IF(H112&lt;F112,0,IF(H112-F112&lt;10,2,IF(H112&gt;F112,3,SE)))))</f>
        <v/>
      </c>
      <c r="U112" s="2"/>
      <c r="V112" s="2"/>
      <c r="W112" s="2"/>
      <c r="X112" s="2"/>
      <c r="Y112" s="15"/>
      <c r="Z112" s="15"/>
      <c r="AA112" s="2"/>
      <c r="AB112" s="2"/>
      <c r="AC112" s="2"/>
    </row>
    <row r="113" spans="3:29" ht="15" customHeight="1">
      <c r="C113" s="2" t="str">
        <f>IF(OR(F113="",H113=""),"",IF(F113=H113,1,IF(F113&lt;H113,0,IF(F113-H113&lt;10,2,IF(F113&gt;H113,3,SE)))))</f>
        <v/>
      </c>
      <c r="D113" s="327" t="str">
        <f>V97</f>
        <v/>
      </c>
      <c r="E113" s="328"/>
      <c r="F113" s="70"/>
      <c r="G113" s="41" t="s">
        <v>17</v>
      </c>
      <c r="H113" s="70"/>
      <c r="I113" s="327" t="str">
        <f>V92</f>
        <v/>
      </c>
      <c r="J113" s="329"/>
      <c r="K113" s="329"/>
      <c r="L113" s="329"/>
      <c r="M113" s="329"/>
      <c r="N113" s="329"/>
      <c r="O113" s="329"/>
      <c r="P113" s="328"/>
      <c r="Q113" s="2" t="str">
        <f>IF(OR(H113="",F113=""),"",IF(H113=F113,1,IF(H113&lt;F113,0,IF(H113-F113&lt;10,2,IF(H113&gt;F113,3,SE)))))</f>
        <v/>
      </c>
      <c r="U113" s="2"/>
      <c r="V113" s="2"/>
      <c r="W113" s="2"/>
      <c r="X113" s="2"/>
      <c r="Y113" s="2"/>
      <c r="Z113" s="2"/>
      <c r="AA113" s="2"/>
      <c r="AB113" s="2"/>
      <c r="AC113" s="2"/>
    </row>
    <row r="114" spans="3:29" ht="15.75" customHeight="1">
      <c r="C114" s="2" t="str">
        <f>IF(OR(F114="",H114=""),"",IF(F114=H114,1,IF(F114&lt;H114,0,IF(F114-H114&lt;10,2,IF(F114&gt;H114,3,SE)))))</f>
        <v/>
      </c>
      <c r="D114" s="327" t="str">
        <f>V96</f>
        <v/>
      </c>
      <c r="E114" s="328"/>
      <c r="F114" s="70"/>
      <c r="G114" s="41" t="s">
        <v>17</v>
      </c>
      <c r="H114" s="70"/>
      <c r="I114" s="327" t="str">
        <f>V93</f>
        <v/>
      </c>
      <c r="J114" s="329"/>
      <c r="K114" s="329"/>
      <c r="L114" s="329"/>
      <c r="M114" s="329"/>
      <c r="N114" s="329"/>
      <c r="O114" s="329"/>
      <c r="P114" s="328"/>
      <c r="Q114" s="2" t="str">
        <f>IF(OR(H114="",F114=""),"",IF(H114=F114,1,IF(H114&lt;F114,0,IF(H114-F114&lt;10,2,IF(H114&gt;F114,3,SE)))))</f>
        <v/>
      </c>
      <c r="U114" s="2"/>
      <c r="V114" s="2"/>
      <c r="W114" s="2"/>
      <c r="X114" s="2"/>
      <c r="Y114" s="2"/>
      <c r="Z114" s="2"/>
      <c r="AA114" s="2"/>
      <c r="AB114" s="2"/>
      <c r="AC114" s="2"/>
    </row>
    <row r="115" spans="3:29" ht="15" customHeight="1">
      <c r="C115" s="2" t="str">
        <f>IF(OR(F115="",H115=""),"",IF(F115=H115,1,IF(F115&lt;H115,0,IF(F115-H115&lt;10,2,IF(F115&gt;H115,3,SE)))))</f>
        <v/>
      </c>
      <c r="D115" s="327" t="str">
        <f>V95</f>
        <v/>
      </c>
      <c r="E115" s="328"/>
      <c r="F115" s="70"/>
      <c r="G115" s="41" t="s">
        <v>17</v>
      </c>
      <c r="H115" s="70"/>
      <c r="I115" s="327" t="str">
        <f>V94</f>
        <v/>
      </c>
      <c r="J115" s="329"/>
      <c r="K115" s="329"/>
      <c r="L115" s="329"/>
      <c r="M115" s="329"/>
      <c r="N115" s="329"/>
      <c r="O115" s="329"/>
      <c r="P115" s="328"/>
      <c r="Q115" s="2" t="str">
        <f>IF(OR(H115="",F115=""),"",IF(H115=F115,1,IF(H115&lt;F115,0,IF(H115-F115&lt;10,2,IF(H115&gt;F115,3,SE)))))</f>
        <v/>
      </c>
      <c r="U115" s="2"/>
      <c r="V115" s="2"/>
      <c r="W115" s="2"/>
      <c r="X115" s="2"/>
      <c r="Y115" s="2"/>
      <c r="Z115" s="2"/>
      <c r="AA115" s="2"/>
      <c r="AB115" s="2"/>
      <c r="AC115" s="2"/>
    </row>
    <row r="116" spans="3:29" ht="15.75" customHeight="1" thickBot="1">
      <c r="C116" s="2" t="str">
        <f>IF(OR(F116="",H116=""),"",IF(F116=H116,1,IF(F116&lt;H116,0,IF(F116-H116&lt;10,2,IF(F116&gt;H116,3,SE)))))</f>
        <v/>
      </c>
      <c r="Q116" s="2" t="str">
        <f>IF(OR(H116="",F116=""),"",IF(H116=F116,1,IF(H116&lt;F116,0,IF(H116-F116&lt;10,2,IF(H116&gt;F116,3,SE)))))</f>
        <v/>
      </c>
      <c r="U116" s="2"/>
      <c r="V116" s="2"/>
      <c r="W116" s="2"/>
      <c r="X116" s="2"/>
      <c r="Y116" s="2"/>
      <c r="Z116" s="2"/>
      <c r="AA116" s="2"/>
      <c r="AB116" s="2"/>
      <c r="AC116" s="2"/>
    </row>
    <row r="117" spans="3:29" ht="15" customHeight="1">
      <c r="C117" s="2" t="str">
        <f>IF(OR(F117="",H117=""),"",IF(F117=H117,1,IF(F117&lt;H117,0,IF(F117-H117&lt;10,2,IF(F117&gt;H117,3,SE)))))</f>
        <v/>
      </c>
      <c r="D117" s="302" t="s">
        <v>260</v>
      </c>
      <c r="E117" s="303"/>
      <c r="F117" s="303"/>
      <c r="G117" s="303"/>
      <c r="H117" s="303"/>
      <c r="I117" s="303"/>
      <c r="J117" s="303"/>
      <c r="K117" s="303"/>
      <c r="L117" s="303"/>
      <c r="M117" s="303"/>
      <c r="N117" s="303"/>
      <c r="O117" s="303"/>
      <c r="P117" s="304"/>
      <c r="Q117" s="2" t="str">
        <f>IF(OR(H117="",F117=""),"",IF(H117=F117,1,IF(H117&lt;F117,0,IF(H117-F117&lt;10,2,IF(H117&gt;F117,3,SE)))))</f>
        <v/>
      </c>
      <c r="U117" s="2"/>
      <c r="V117" s="2"/>
      <c r="W117" s="2"/>
      <c r="X117" s="2"/>
      <c r="Y117" s="2"/>
      <c r="Z117" s="2"/>
      <c r="AA117" s="2"/>
      <c r="AB117" s="2"/>
      <c r="AC117" s="2"/>
    </row>
    <row r="118" spans="3:29" ht="15.75" customHeight="1" thickBot="1">
      <c r="C118" s="2" t="str">
        <f>IF(OR(F118="",H118=""),"",IF(F118=H118,1,IF(F118&lt;H118,0,IF(F118-H118&lt;10,2,IF(F118&gt;H118,3,SE)))))</f>
        <v/>
      </c>
      <c r="D118" s="305"/>
      <c r="E118" s="306"/>
      <c r="F118" s="306"/>
      <c r="G118" s="306"/>
      <c r="H118" s="306"/>
      <c r="I118" s="306"/>
      <c r="J118" s="306"/>
      <c r="K118" s="306"/>
      <c r="L118" s="306"/>
      <c r="M118" s="306"/>
      <c r="N118" s="306"/>
      <c r="O118" s="306"/>
      <c r="P118" s="307"/>
      <c r="Q118" s="2" t="str">
        <f>IF(OR(H118="",F118=""),"",IF(H118=F118,1,IF(H118&lt;F118,0,IF(H118-F118&lt;10,2,IF(H118&gt;F118,3,SE)))))</f>
        <v/>
      </c>
      <c r="U118" s="2"/>
      <c r="V118" s="2"/>
      <c r="W118" s="2"/>
      <c r="X118" s="2"/>
      <c r="Y118" s="15"/>
      <c r="Z118" s="15"/>
      <c r="AA118" s="2"/>
      <c r="AB118" s="2"/>
      <c r="AC118" s="2"/>
    </row>
    <row r="119" spans="3:29" ht="15" customHeight="1">
      <c r="C119" s="2" t="str">
        <f>IF(OR(F119="",H119=""),"",IF(F119=H119,1,IF(F119&lt;H119,0,IF(F119-H119&lt;10,2,IF(F119&gt;H119,3,SE)))))</f>
        <v/>
      </c>
      <c r="Q119" s="2" t="str">
        <f>IF(OR(H119="",F119=""),"",IF(H119=F119,1,IF(H119&lt;F119,0,IF(H119-F119&lt;10,2,IF(H119&gt;F119,3,SE)))))</f>
        <v/>
      </c>
      <c r="U119" s="2"/>
      <c r="V119" s="2"/>
      <c r="W119" s="2"/>
      <c r="X119" s="2"/>
      <c r="Y119" s="15"/>
      <c r="Z119" s="15"/>
      <c r="AA119" s="2"/>
      <c r="AB119" s="2"/>
      <c r="AC119" s="2"/>
    </row>
    <row r="120" spans="3:29" ht="15.75" customHeight="1">
      <c r="C120" s="2" t="str">
        <f>IF(OR(F120="",H120=""),"",IF(F120=H120,1,IF(F120&lt;H120,0,IF(F120-H120&lt;10,2,IF(F120&gt;H120,3,SE)))))</f>
        <v/>
      </c>
      <c r="D120" s="327" t="str">
        <f>V98</f>
        <v/>
      </c>
      <c r="E120" s="328"/>
      <c r="F120" s="70"/>
      <c r="G120" s="25" t="s">
        <v>17</v>
      </c>
      <c r="H120" s="70"/>
      <c r="I120" s="327" t="str">
        <f>V92</f>
        <v/>
      </c>
      <c r="J120" s="329"/>
      <c r="K120" s="329"/>
      <c r="L120" s="329"/>
      <c r="M120" s="329"/>
      <c r="N120" s="329"/>
      <c r="O120" s="329"/>
      <c r="P120" s="328"/>
      <c r="Q120" s="2" t="str">
        <f>IF(OR(H120="",F120=""),"",IF(H120=F120,1,IF(H120&lt;F120,0,IF(H120-F120&lt;10,2,IF(H120&gt;F120,3,SE)))))</f>
        <v/>
      </c>
      <c r="U120" s="2"/>
      <c r="V120" s="2"/>
      <c r="W120" s="2"/>
      <c r="X120" s="2"/>
      <c r="Y120" s="2"/>
      <c r="Z120" s="2"/>
      <c r="AA120" s="2"/>
      <c r="AB120" s="2"/>
      <c r="AC120" s="2"/>
    </row>
    <row r="121" spans="3:29" ht="15" customHeight="1">
      <c r="C121" s="2" t="str">
        <f>IF(OR(F121="",H121=""),"",IF(F121=H121,1,IF(F121&lt;H121,0,IF(F121-H121&lt;10,2,IF(F121&gt;H121,3,SE)))))</f>
        <v/>
      </c>
      <c r="D121" s="327" t="str">
        <f>V97</f>
        <v/>
      </c>
      <c r="E121" s="328"/>
      <c r="F121" s="70"/>
      <c r="G121" s="25" t="s">
        <v>17</v>
      </c>
      <c r="H121" s="70"/>
      <c r="I121" s="327" t="str">
        <f>V91</f>
        <v/>
      </c>
      <c r="J121" s="329"/>
      <c r="K121" s="329"/>
      <c r="L121" s="329"/>
      <c r="M121" s="329"/>
      <c r="N121" s="329"/>
      <c r="O121" s="329"/>
      <c r="P121" s="328"/>
      <c r="Q121" s="2" t="str">
        <f>IF(OR(H121="",F121=""),"",IF(H121=F121,1,IF(H121&lt;F121,0,IF(H121-F121&lt;10,2,IF(H121&gt;F121,3,SE)))))</f>
        <v/>
      </c>
      <c r="U121" s="2"/>
      <c r="V121" s="2"/>
      <c r="W121" s="2"/>
      <c r="X121" s="2"/>
      <c r="Y121" s="2"/>
      <c r="Z121" s="2"/>
      <c r="AA121" s="2"/>
      <c r="AB121" s="2"/>
      <c r="AC121" s="2"/>
    </row>
    <row r="122" spans="3:29" ht="15.75" customHeight="1">
      <c r="C122" s="2" t="str">
        <f>IF(OR(F122="",H122=""),"",IF(F122=H122,1,IF(F122&lt;H122,0,IF(F122-H122&lt;10,2,IF(F122&gt;H122,3,SE)))))</f>
        <v/>
      </c>
      <c r="D122" s="327" t="str">
        <f>V96</f>
        <v/>
      </c>
      <c r="E122" s="328"/>
      <c r="F122" s="70"/>
      <c r="G122" s="25" t="s">
        <v>17</v>
      </c>
      <c r="H122" s="70"/>
      <c r="I122" s="327" t="str">
        <f>V94</f>
        <v/>
      </c>
      <c r="J122" s="329"/>
      <c r="K122" s="329"/>
      <c r="L122" s="329"/>
      <c r="M122" s="329"/>
      <c r="N122" s="329"/>
      <c r="O122" s="329"/>
      <c r="P122" s="328"/>
      <c r="Q122" s="2" t="str">
        <f>IF(OR(H122="",F122=""),"",IF(H122=F122,1,IF(H122&lt;F122,0,IF(H122-F122&lt;10,2,IF(H122&gt;F122,3,SE)))))</f>
        <v/>
      </c>
      <c r="U122" s="2"/>
      <c r="V122" s="2"/>
      <c r="W122" s="2"/>
      <c r="X122" s="2"/>
      <c r="Y122" s="2"/>
      <c r="Z122" s="2"/>
      <c r="AA122" s="2"/>
      <c r="AB122" s="2"/>
      <c r="AC122" s="2"/>
    </row>
    <row r="123" spans="3:29" ht="15" customHeight="1">
      <c r="C123" s="2" t="str">
        <f>IF(OR(F123="",H123=""),"",IF(F123=H123,1,IF(F123&lt;H123,0,IF(F123-H123&lt;10,2,IF(F123&gt;H123,3,SE)))))</f>
        <v/>
      </c>
      <c r="D123" s="327" t="str">
        <f>V95</f>
        <v/>
      </c>
      <c r="E123" s="328"/>
      <c r="F123" s="70"/>
      <c r="G123" s="25" t="s">
        <v>17</v>
      </c>
      <c r="H123" s="70"/>
      <c r="I123" s="327" t="str">
        <f>V93</f>
        <v/>
      </c>
      <c r="J123" s="329"/>
      <c r="K123" s="329"/>
      <c r="L123" s="329"/>
      <c r="M123" s="329"/>
      <c r="N123" s="329"/>
      <c r="O123" s="329"/>
      <c r="P123" s="328"/>
      <c r="Q123" s="2" t="str">
        <f>IF(OR(H123="",F123=""),"",IF(H123=F123,1,IF(H123&lt;F123,0,IF(H123-F123&lt;10,2,IF(H123&gt;F123,3,SE)))))</f>
        <v/>
      </c>
      <c r="U123" s="2"/>
      <c r="V123" s="2"/>
      <c r="W123" s="2"/>
      <c r="X123" s="2"/>
      <c r="Y123" s="2"/>
      <c r="Z123" s="2"/>
      <c r="AA123" s="2"/>
      <c r="AB123" s="2"/>
      <c r="AC123" s="2"/>
    </row>
    <row r="124" spans="3:29" ht="15.75" customHeight="1" thickBot="1">
      <c r="C124" s="2" t="str">
        <f>IF(OR(F124="",H124=""),"",IF(F124=H124,1,IF(F124&lt;H124,0,IF(F124-H124&lt;10,2,IF(F124&gt;H124,3,SE)))))</f>
        <v/>
      </c>
      <c r="Q124" s="2" t="str">
        <f>IF(OR(H124="",F124=""),"",IF(H124=F124,1,IF(H124&lt;F124,0,IF(H124-F124&lt;10,2,IF(H124&gt;F124,3,SE)))))</f>
        <v/>
      </c>
      <c r="U124" s="2"/>
      <c r="V124" s="2"/>
      <c r="W124" s="2"/>
      <c r="X124" s="2"/>
      <c r="Y124" s="2"/>
      <c r="Z124" s="2"/>
      <c r="AA124" s="2"/>
      <c r="AB124" s="2"/>
      <c r="AC124" s="2"/>
    </row>
    <row r="125" spans="3:29" ht="15" customHeight="1">
      <c r="C125" s="2" t="str">
        <f>IF(OR(F125="",H125=""),"",IF(F125=H125,1,IF(F125&lt;H125,0,IF(F125-H125&lt;10,2,IF(F125&gt;H125,3,SE)))))</f>
        <v/>
      </c>
      <c r="D125" s="302" t="s">
        <v>261</v>
      </c>
      <c r="E125" s="303"/>
      <c r="F125" s="303"/>
      <c r="G125" s="303"/>
      <c r="H125" s="303"/>
      <c r="I125" s="303"/>
      <c r="J125" s="303"/>
      <c r="K125" s="303"/>
      <c r="L125" s="303"/>
      <c r="M125" s="303"/>
      <c r="N125" s="303"/>
      <c r="O125" s="303"/>
      <c r="P125" s="304"/>
      <c r="Q125" s="2" t="str">
        <f>IF(OR(H125="",F125=""),"",IF(H125=F125,1,IF(H125&lt;F125,0,IF(H125-F125&lt;10,2,IF(H125&gt;F125,3,SE)))))</f>
        <v/>
      </c>
      <c r="U125" s="2"/>
      <c r="V125" s="2"/>
      <c r="W125" s="2"/>
      <c r="X125" s="2"/>
      <c r="Y125" s="2"/>
      <c r="Z125" s="2"/>
      <c r="AA125" s="2"/>
      <c r="AB125" s="2"/>
      <c r="AC125" s="2"/>
    </row>
    <row r="126" spans="3:29" ht="15.75" customHeight="1" thickBot="1">
      <c r="C126" s="2" t="str">
        <f>IF(OR(F126="",H126=""),"",IF(F126=H126,1,IF(F126&lt;H126,0,IF(F126-H126&lt;10,2,IF(F126&gt;H126,3,SE)))))</f>
        <v/>
      </c>
      <c r="D126" s="305"/>
      <c r="E126" s="306"/>
      <c r="F126" s="306"/>
      <c r="G126" s="306"/>
      <c r="H126" s="306"/>
      <c r="I126" s="306"/>
      <c r="J126" s="306"/>
      <c r="K126" s="306"/>
      <c r="L126" s="306"/>
      <c r="M126" s="306"/>
      <c r="N126" s="306"/>
      <c r="O126" s="306"/>
      <c r="P126" s="307"/>
      <c r="Q126" s="2" t="str">
        <f>IF(OR(H126="",F126=""),"",IF(H126=F126,1,IF(H126&lt;F126,0,IF(H126-F126&lt;10,2,IF(H126&gt;F126,3,SE)))))</f>
        <v/>
      </c>
      <c r="U126" s="2"/>
      <c r="V126" s="2"/>
      <c r="W126" s="2"/>
      <c r="X126" s="2"/>
      <c r="Y126" s="2"/>
      <c r="Z126" s="2"/>
      <c r="AA126" s="2"/>
      <c r="AB126" s="2"/>
      <c r="AC126" s="2"/>
    </row>
    <row r="127" spans="3:29" ht="15" customHeight="1">
      <c r="C127" s="2" t="str">
        <f>IF(OR(F127="",H127=""),"",IF(F127=H127,1,IF(F127&lt;H127,0,IF(F127-H127&lt;10,2,IF(F127&gt;H127,3,SE)))))</f>
        <v/>
      </c>
      <c r="Q127" s="2" t="str">
        <f>IF(OR(H127="",F127=""),"",IF(H127=F127,1,IF(H127&lt;F127,0,IF(H127-F127&lt;10,2,IF(H127&gt;F127,3,SE)))))</f>
        <v/>
      </c>
      <c r="U127" s="2"/>
      <c r="V127" s="2"/>
      <c r="W127" s="2"/>
      <c r="X127" s="2"/>
      <c r="Y127" s="15"/>
      <c r="Z127" s="15"/>
      <c r="AA127" s="2"/>
      <c r="AB127" s="2"/>
      <c r="AC127" s="2"/>
    </row>
    <row r="128" spans="3:29" ht="15.75" customHeight="1">
      <c r="C128" s="2" t="str">
        <f>IF(OR(F128="",H128=""),"",IF(F128=H128,1,IF(F128&lt;H128,0,IF(F128-H128&lt;10,2,IF(F128&gt;H128,3,SE)))))</f>
        <v/>
      </c>
      <c r="D128" s="327" t="str">
        <f>V98</f>
        <v/>
      </c>
      <c r="E128" s="328"/>
      <c r="F128" s="70"/>
      <c r="G128" s="25" t="s">
        <v>17</v>
      </c>
      <c r="H128" s="70"/>
      <c r="I128" s="327" t="str">
        <f>V93</f>
        <v/>
      </c>
      <c r="J128" s="329"/>
      <c r="K128" s="329"/>
      <c r="L128" s="329"/>
      <c r="M128" s="329"/>
      <c r="N128" s="329"/>
      <c r="O128" s="329"/>
      <c r="P128" s="328"/>
      <c r="Q128" s="2" t="str">
        <f>IF(OR(H128="",F128=""),"",IF(H128=F128,1,IF(H128&lt;F128,0,IF(H128-F128&lt;10,2,IF(H128&gt;F128,3,SE)))))</f>
        <v/>
      </c>
      <c r="U128" s="2"/>
      <c r="V128" s="2"/>
      <c r="W128" s="2"/>
      <c r="X128" s="2"/>
      <c r="Y128" s="2"/>
      <c r="Z128" s="2"/>
      <c r="AA128" s="2"/>
      <c r="AB128" s="2"/>
      <c r="AC128" s="2"/>
    </row>
    <row r="129" spans="3:29">
      <c r="C129" s="2" t="str">
        <f>IF(OR(F129="",H129=""),"",IF(F129=H129,1,IF(F129&lt;H129,0,IF(F129-H129&lt;10,2,IF(F129&gt;H129,3,SE)))))</f>
        <v/>
      </c>
      <c r="D129" s="327" t="str">
        <f>V97</f>
        <v/>
      </c>
      <c r="E129" s="328"/>
      <c r="F129" s="70"/>
      <c r="G129" s="25" t="s">
        <v>17</v>
      </c>
      <c r="H129" s="70"/>
      <c r="I129" s="327" t="str">
        <f>V94</f>
        <v/>
      </c>
      <c r="J129" s="329"/>
      <c r="K129" s="329"/>
      <c r="L129" s="329"/>
      <c r="M129" s="329"/>
      <c r="N129" s="329"/>
      <c r="O129" s="329"/>
      <c r="P129" s="328"/>
      <c r="Q129" s="2" t="str">
        <f>IF(OR(H129="",F129=""),"",IF(H129=F129,1,IF(H129&lt;F129,0,IF(H129-F129&lt;10,2,IF(H129&gt;F129,3,SE)))))</f>
        <v/>
      </c>
      <c r="U129" s="2"/>
      <c r="V129" s="2"/>
      <c r="W129" s="2"/>
      <c r="X129" s="2"/>
      <c r="Y129" s="2"/>
      <c r="Z129" s="2"/>
      <c r="AA129" s="2"/>
      <c r="AB129" s="2"/>
      <c r="AC129" s="2"/>
    </row>
    <row r="130" spans="3:29">
      <c r="C130" s="2" t="str">
        <f>IF(OR(F130="",H130=""),"",IF(F130=H130,1,IF(F130&lt;H130,0,IF(F130-H130&lt;10,2,IF(F130&gt;H130,3,SE)))))</f>
        <v/>
      </c>
      <c r="D130" s="327" t="str">
        <f>V96</f>
        <v/>
      </c>
      <c r="E130" s="328"/>
      <c r="F130" s="70"/>
      <c r="G130" s="25" t="s">
        <v>17</v>
      </c>
      <c r="H130" s="70"/>
      <c r="I130" s="327" t="str">
        <f>V91</f>
        <v/>
      </c>
      <c r="J130" s="329"/>
      <c r="K130" s="329"/>
      <c r="L130" s="329"/>
      <c r="M130" s="329"/>
      <c r="N130" s="329"/>
      <c r="O130" s="329"/>
      <c r="P130" s="328"/>
      <c r="Q130" s="2" t="str">
        <f>IF(OR(H130="",F130=""),"",IF(H130=F130,1,IF(H130&lt;F130,0,IF(H130-F130&lt;10,2,IF(H130&gt;F130,3,SE)))))</f>
        <v/>
      </c>
      <c r="U130" s="2"/>
      <c r="V130" s="2"/>
      <c r="W130" s="2"/>
      <c r="X130" s="2"/>
      <c r="Y130" s="2"/>
      <c r="Z130" s="2"/>
      <c r="AA130" s="2"/>
      <c r="AB130" s="2"/>
      <c r="AC130" s="2"/>
    </row>
    <row r="131" spans="3:29">
      <c r="C131" s="2" t="str">
        <f>IF(OR(F131="",H131=""),"",IF(F131=H131,1,IF(F131&lt;H131,0,IF(F131-H131&lt;10,2,IF(F131&gt;H131,3,SE)))))</f>
        <v/>
      </c>
      <c r="D131" s="327" t="str">
        <f>V95</f>
        <v/>
      </c>
      <c r="E131" s="328"/>
      <c r="F131" s="70"/>
      <c r="G131" s="25" t="s">
        <v>17</v>
      </c>
      <c r="H131" s="70"/>
      <c r="I131" s="327" t="str">
        <f>V92</f>
        <v/>
      </c>
      <c r="J131" s="329"/>
      <c r="K131" s="329"/>
      <c r="L131" s="329"/>
      <c r="M131" s="329"/>
      <c r="N131" s="329"/>
      <c r="O131" s="329"/>
      <c r="P131" s="328"/>
      <c r="Q131" s="2" t="str">
        <f>IF(OR(H131="",F131=""),"",IF(H131=F131,1,IF(H131&lt;F131,0,IF(H131-F131&lt;10,2,IF(H131&gt;F131,3,SE)))))</f>
        <v/>
      </c>
      <c r="U131" s="2"/>
      <c r="V131" s="2"/>
      <c r="W131" s="2"/>
      <c r="X131" s="2"/>
      <c r="Y131" s="2"/>
      <c r="Z131" s="2"/>
      <c r="AA131" s="2"/>
      <c r="AB131" s="2"/>
      <c r="AC131" s="2"/>
    </row>
    <row r="132" spans="3:29" ht="15" customHeight="1" thickBot="1">
      <c r="C132" s="2" t="str">
        <f>IF(OR(F132="",H132=""),"",IF(F132=H132,1,IF(F132&lt;H132,0,IF(F132-H132&lt;10,2,IF(F132&gt;H132,3,SE)))))</f>
        <v/>
      </c>
      <c r="Q132" s="2" t="str">
        <f>IF(OR(H132="",F132=""),"",IF(H132=F132,1,IF(H132&lt;F132,0,IF(H132-F132&lt;10,2,IF(H132&gt;F132,3,SE)))))</f>
        <v/>
      </c>
      <c r="U132" s="2"/>
      <c r="V132" s="2"/>
      <c r="W132" s="2"/>
      <c r="X132" s="2"/>
      <c r="Y132" s="2"/>
      <c r="Z132" s="2"/>
      <c r="AA132" s="2"/>
      <c r="AB132" s="2"/>
      <c r="AC132" s="2"/>
    </row>
    <row r="133" spans="3:29" ht="15" customHeight="1">
      <c r="C133" s="2" t="str">
        <f>IF(OR(F133="",H133=""),"",IF(F133=H133,1,IF(F133&lt;H133,0,IF(F133-H133&lt;10,2,IF(F133&gt;H133,3,SE)))))</f>
        <v/>
      </c>
      <c r="D133" s="302" t="s">
        <v>262</v>
      </c>
      <c r="E133" s="303"/>
      <c r="F133" s="303"/>
      <c r="G133" s="303"/>
      <c r="H133" s="303"/>
      <c r="I133" s="303"/>
      <c r="J133" s="303"/>
      <c r="K133" s="303"/>
      <c r="L133" s="303"/>
      <c r="M133" s="303"/>
      <c r="N133" s="303"/>
      <c r="O133" s="303"/>
      <c r="P133" s="304"/>
      <c r="Q133" s="2" t="str">
        <f>IF(OR(H133="",F133=""),"",IF(H133=F133,1,IF(H133&lt;F133,0,IF(H133-F133&lt;10,2,IF(H133&gt;F133,3,SE)))))</f>
        <v/>
      </c>
      <c r="U133" s="2"/>
      <c r="V133" s="2"/>
      <c r="W133" s="2"/>
      <c r="X133" s="2"/>
      <c r="Y133" s="2"/>
      <c r="Z133" s="2"/>
      <c r="AA133" s="2"/>
      <c r="AB133" s="2"/>
      <c r="AC133" s="2"/>
    </row>
    <row r="134" spans="3:29" ht="15.75" customHeight="1" thickBot="1">
      <c r="C134" s="2" t="str">
        <f>IF(OR(F134="",H134=""),"",IF(F134=H134,1,IF(F134&lt;H134,0,IF(F134-H134&lt;10,2,IF(F134&gt;H134,3,SE)))))</f>
        <v/>
      </c>
      <c r="D134" s="305"/>
      <c r="E134" s="306"/>
      <c r="F134" s="306"/>
      <c r="G134" s="306"/>
      <c r="H134" s="306"/>
      <c r="I134" s="306"/>
      <c r="J134" s="306"/>
      <c r="K134" s="306"/>
      <c r="L134" s="306"/>
      <c r="M134" s="306"/>
      <c r="N134" s="306"/>
      <c r="O134" s="306"/>
      <c r="P134" s="307"/>
      <c r="Q134" s="2" t="str">
        <f>IF(OR(H134="",F134=""),"",IF(H134=F134,1,IF(H134&lt;F134,0,IF(H134-F134&lt;10,2,IF(H134&gt;F134,3,SE)))))</f>
        <v/>
      </c>
      <c r="U134" s="2"/>
      <c r="V134" s="2"/>
      <c r="W134" s="2"/>
      <c r="X134" s="2"/>
      <c r="Y134" s="15"/>
      <c r="Z134" s="15"/>
      <c r="AA134" s="2"/>
      <c r="AB134" s="2"/>
      <c r="AC134" s="2"/>
    </row>
    <row r="135" spans="3:29">
      <c r="C135" s="2" t="str">
        <f>IF(OR(F135="",H135=""),"",IF(F135=H135,1,IF(F135&lt;H135,0,IF(F135-H135&lt;10,2,IF(F135&gt;H135,3,SE)))))</f>
        <v/>
      </c>
      <c r="Q135" s="2" t="str">
        <f>IF(OR(H135="",F135=""),"",IF(H135=F135,1,IF(H135&lt;F135,0,IF(H135-F135&lt;10,2,IF(H135&gt;F135,3,SE)))))</f>
        <v/>
      </c>
      <c r="U135" s="2"/>
      <c r="V135" s="2"/>
      <c r="W135" s="2"/>
      <c r="X135" s="2"/>
      <c r="Y135" s="2"/>
      <c r="Z135" s="2"/>
      <c r="AA135" s="2"/>
      <c r="AB135" s="2"/>
      <c r="AC135" s="2"/>
    </row>
    <row r="136" spans="3:29">
      <c r="C136" s="2" t="str">
        <f>IF(OR(F136="",H136=""),"",IF(F136=H136,1,IF(F136&lt;H136,0,IF(F136-H136&lt;10,2,IF(F136&gt;H136,3,SE)))))</f>
        <v/>
      </c>
      <c r="D136" s="327" t="str">
        <f>V98</f>
        <v/>
      </c>
      <c r="E136" s="328"/>
      <c r="F136" s="70"/>
      <c r="G136" s="41" t="s">
        <v>17</v>
      </c>
      <c r="H136" s="70"/>
      <c r="I136" s="327" t="str">
        <f>V95</f>
        <v/>
      </c>
      <c r="J136" s="329"/>
      <c r="K136" s="329"/>
      <c r="L136" s="329"/>
      <c r="M136" s="329"/>
      <c r="N136" s="329"/>
      <c r="O136" s="329"/>
      <c r="P136" s="328"/>
      <c r="Q136" s="2" t="str">
        <f>IF(OR(H136="",F136=""),"",IF(H136=F136,1,IF(H136&lt;F136,0,IF(H136-F136&lt;10,2,IF(H136&gt;F136,3,SE)))))</f>
        <v/>
      </c>
      <c r="U136" s="2"/>
      <c r="V136" s="2"/>
      <c r="W136" s="2"/>
      <c r="X136" s="2"/>
      <c r="Y136" s="2"/>
      <c r="Z136" s="2"/>
      <c r="AA136" s="2"/>
      <c r="AB136" s="2"/>
      <c r="AC136" s="2"/>
    </row>
    <row r="137" spans="3:29">
      <c r="C137" s="2" t="str">
        <f>IF(OR(F137="",H137=""),"",IF(F137=H137,1,IF(F137&lt;H137,0,IF(F137-H137&lt;10,2,IF(F137&gt;H137,3,SE)))))</f>
        <v/>
      </c>
      <c r="D137" s="327" t="str">
        <f>V97</f>
        <v/>
      </c>
      <c r="E137" s="328"/>
      <c r="F137" s="70"/>
      <c r="G137" s="41" t="s">
        <v>17</v>
      </c>
      <c r="H137" s="70"/>
      <c r="I137" s="327" t="str">
        <f>V96</f>
        <v/>
      </c>
      <c r="J137" s="329"/>
      <c r="K137" s="329"/>
      <c r="L137" s="329"/>
      <c r="M137" s="329"/>
      <c r="N137" s="329"/>
      <c r="O137" s="329"/>
      <c r="P137" s="328"/>
      <c r="Q137" s="2" t="str">
        <f>IF(OR(H137="",F137=""),"",IF(H137=F137,1,IF(H137&lt;F137,0,IF(H137-F137&lt;10,2,IF(H137&gt;F137,3,SE)))))</f>
        <v/>
      </c>
      <c r="U137" s="2"/>
      <c r="V137" s="2"/>
      <c r="W137" s="2"/>
      <c r="X137" s="2"/>
      <c r="Y137" s="2"/>
      <c r="Z137" s="2"/>
      <c r="AA137" s="2"/>
      <c r="AB137" s="2"/>
      <c r="AC137" s="2"/>
    </row>
    <row r="138" spans="3:29">
      <c r="C138" s="2" t="str">
        <f>IF(OR(F138="",H138=""),"",IF(F138=H138,1,IF(F138&lt;H138,0,IF(F138-H138&lt;10,2,IF(F138&gt;H138,3,SE)))))</f>
        <v/>
      </c>
      <c r="D138" s="327" t="str">
        <f>V94</f>
        <v/>
      </c>
      <c r="E138" s="328"/>
      <c r="F138" s="70"/>
      <c r="G138" s="41" t="s">
        <v>17</v>
      </c>
      <c r="H138" s="70"/>
      <c r="I138" s="327" t="str">
        <f>V91</f>
        <v/>
      </c>
      <c r="J138" s="329"/>
      <c r="K138" s="329"/>
      <c r="L138" s="329"/>
      <c r="M138" s="329"/>
      <c r="N138" s="329"/>
      <c r="O138" s="329"/>
      <c r="P138" s="328"/>
      <c r="Q138" s="2" t="str">
        <f>IF(OR(H138="",F138=""),"",IF(H138=F138,1,IF(H138&lt;F138,0,IF(H138-F138&lt;10,2,IF(H138&gt;F138,3,SE)))))</f>
        <v/>
      </c>
      <c r="U138" s="2"/>
      <c r="V138" s="2"/>
      <c r="W138" s="2"/>
      <c r="X138" s="2"/>
      <c r="Y138" s="2"/>
      <c r="Z138" s="2"/>
      <c r="AA138" s="2"/>
      <c r="AB138" s="2"/>
      <c r="AC138" s="2"/>
    </row>
    <row r="139" spans="3:29">
      <c r="C139" s="2" t="str">
        <f>IF(OR(F139="",H139=""),"",IF(F139=H139,1,IF(F139&lt;H139,0,IF(F139-H139&lt;10,2,IF(F139&gt;H139,3,SE)))))</f>
        <v/>
      </c>
      <c r="D139" s="327" t="str">
        <f>V93</f>
        <v/>
      </c>
      <c r="E139" s="328"/>
      <c r="F139" s="70"/>
      <c r="G139" s="41" t="s">
        <v>17</v>
      </c>
      <c r="H139" s="70"/>
      <c r="I139" s="327" t="str">
        <f>V92</f>
        <v/>
      </c>
      <c r="J139" s="329"/>
      <c r="K139" s="329"/>
      <c r="L139" s="329"/>
      <c r="M139" s="329"/>
      <c r="N139" s="329"/>
      <c r="O139" s="329"/>
      <c r="P139" s="328"/>
      <c r="Q139" s="2" t="str">
        <f>IF(OR(H139="",F139=""),"",IF(H139=F139,1,IF(H139&lt;F139,0,IF(H139-F139&lt;10,2,IF(H139&gt;F139,3,SE)))))</f>
        <v/>
      </c>
      <c r="U139" s="2"/>
      <c r="V139" s="2"/>
      <c r="W139" s="2"/>
      <c r="X139" s="2"/>
      <c r="Y139" s="2"/>
      <c r="Z139" s="2"/>
      <c r="AA139" s="2"/>
      <c r="AB139" s="2"/>
      <c r="AC139" s="2"/>
    </row>
    <row r="140" spans="3:29" ht="15" customHeight="1" thickBot="1">
      <c r="C140" s="2" t="str">
        <f>IF(OR(F140="",H140=""),"",IF(F140=H140,1,IF(F140&lt;H140,0,IF(F140-H140&lt;10,2,IF(F140&gt;H140,3,SE)))))</f>
        <v/>
      </c>
      <c r="Q140" s="2" t="str">
        <f>IF(OR(H140="",F140=""),"",IF(H140=F140,1,IF(H140&lt;F140,0,IF(H140-F140&lt;10,2,IF(H140&gt;F140,3,SE)))))</f>
        <v/>
      </c>
      <c r="U140" s="2"/>
      <c r="V140" s="2"/>
      <c r="W140" s="2"/>
      <c r="X140" s="2"/>
      <c r="Y140" s="2"/>
      <c r="Z140" s="2"/>
      <c r="AA140" s="2"/>
      <c r="AB140" s="2"/>
      <c r="AC140" s="2"/>
    </row>
    <row r="141" spans="3:29" ht="15" customHeight="1">
      <c r="C141" s="2" t="str">
        <f>IF(OR(F141="",H141=""),"",IF(F141=H141,1,IF(F141&lt;H141,0,IF(F141-H141&lt;10,2,IF(F141&gt;H141,3,SE)))))</f>
        <v/>
      </c>
      <c r="D141" s="302" t="s">
        <v>263</v>
      </c>
      <c r="E141" s="303"/>
      <c r="F141" s="303"/>
      <c r="G141" s="303"/>
      <c r="H141" s="303"/>
      <c r="I141" s="303"/>
      <c r="J141" s="303"/>
      <c r="K141" s="303"/>
      <c r="L141" s="303"/>
      <c r="M141" s="303"/>
      <c r="N141" s="303"/>
      <c r="O141" s="303"/>
      <c r="P141" s="304"/>
      <c r="Q141" s="2" t="str">
        <f>IF(OR(H141="",F141=""),"",IF(H141=F141,1,IF(H141&lt;F141,0,IF(H141-F141&lt;10,2,IF(H141&gt;F141,3,SE)))))</f>
        <v/>
      </c>
      <c r="U141" s="2"/>
      <c r="V141" s="2"/>
      <c r="W141" s="2"/>
      <c r="X141" s="2"/>
      <c r="Y141" s="2"/>
      <c r="Z141" s="2"/>
      <c r="AA141" s="2"/>
      <c r="AB141" s="2"/>
      <c r="AC141" s="2"/>
    </row>
    <row r="142" spans="3:29" ht="15.75" customHeight="1" thickBot="1">
      <c r="C142" s="2" t="str">
        <f>IF(OR(F142="",H142=""),"",IF(F142=H142,1,IF(F142&lt;H142,0,IF(F142-H142&lt;10,2,IF(F142&gt;H142,3,SE)))))</f>
        <v/>
      </c>
      <c r="D142" s="305"/>
      <c r="E142" s="306"/>
      <c r="F142" s="306"/>
      <c r="G142" s="306"/>
      <c r="H142" s="306"/>
      <c r="I142" s="306"/>
      <c r="J142" s="306"/>
      <c r="K142" s="306"/>
      <c r="L142" s="306"/>
      <c r="M142" s="306"/>
      <c r="N142" s="306"/>
      <c r="O142" s="306"/>
      <c r="P142" s="307"/>
      <c r="Q142" s="2" t="str">
        <f>IF(OR(H142="",F142=""),"",IF(H142=F142,1,IF(H142&lt;F142,0,IF(H142-F142&lt;10,2,IF(H142&gt;F142,3,SE)))))</f>
        <v/>
      </c>
      <c r="U142" s="2"/>
      <c r="V142" s="2"/>
      <c r="W142" s="2"/>
      <c r="X142" s="2"/>
      <c r="Y142" s="2"/>
      <c r="Z142" s="2"/>
      <c r="AA142" s="2"/>
      <c r="AB142" s="2"/>
      <c r="AC142" s="2"/>
    </row>
    <row r="143" spans="3:29">
      <c r="C143" s="2" t="str">
        <f>IF(OR(F143="",H143=""),"",IF(F143=H143,1,IF(F143&lt;H143,0,IF(F143-H143&lt;10,2,IF(F143&gt;H143,3,SE)))))</f>
        <v/>
      </c>
      <c r="Q143" s="2" t="str">
        <f>IF(OR(H143="",F143=""),"",IF(H143=F143,1,IF(H143&lt;F143,0,IF(H143-F143&lt;10,2,IF(H143&gt;F143,3,SE)))))</f>
        <v/>
      </c>
      <c r="U143" s="2"/>
      <c r="V143" s="2"/>
      <c r="W143" s="2"/>
      <c r="X143" s="2"/>
      <c r="Y143" s="15"/>
      <c r="Z143" s="15"/>
      <c r="AA143" s="2"/>
      <c r="AB143" s="2"/>
      <c r="AC143" s="2"/>
    </row>
    <row r="144" spans="3:29">
      <c r="C144" s="2" t="str">
        <f>IF(OR(F144="",H144=""),"",IF(F144=H144,1,IF(F144&lt;H144,0,IF(F144-H144&lt;10,2,IF(F144&gt;H144,3,SE)))))</f>
        <v/>
      </c>
      <c r="D144" s="327" t="str">
        <f>V98</f>
        <v/>
      </c>
      <c r="E144" s="328"/>
      <c r="F144" s="70"/>
      <c r="G144" s="41" t="s">
        <v>17</v>
      </c>
      <c r="H144" s="70"/>
      <c r="I144" s="327" t="str">
        <f>V96</f>
        <v/>
      </c>
      <c r="J144" s="329"/>
      <c r="K144" s="329"/>
      <c r="L144" s="329"/>
      <c r="M144" s="329"/>
      <c r="N144" s="329"/>
      <c r="O144" s="329"/>
      <c r="P144" s="328"/>
      <c r="Q144" s="2" t="str">
        <f>IF(OR(H144="",F144=""),"",IF(H144=F144,1,IF(H144&lt;F144,0,IF(H144-F144&lt;10,2,IF(H144&gt;F144,3,SE)))))</f>
        <v/>
      </c>
      <c r="U144" s="2"/>
      <c r="V144" s="2"/>
      <c r="W144" s="2"/>
      <c r="X144" s="2"/>
      <c r="Y144" s="2"/>
      <c r="Z144" s="2"/>
      <c r="AA144" s="2"/>
      <c r="AB144" s="2"/>
      <c r="AC144" s="2"/>
    </row>
    <row r="145" spans="3:30">
      <c r="C145" s="2" t="str">
        <f>IF(OR(F145="",H145=""),"",IF(F145=H145,1,IF(F145&lt;H145,0,IF(F145-H145&lt;10,2,IF(F145&gt;H145,3,SE)))))</f>
        <v/>
      </c>
      <c r="D145" s="327" t="str">
        <f>V97</f>
        <v/>
      </c>
      <c r="E145" s="328"/>
      <c r="F145" s="70"/>
      <c r="G145" s="41" t="s">
        <v>17</v>
      </c>
      <c r="H145" s="70"/>
      <c r="I145" s="327" t="str">
        <f>V95</f>
        <v/>
      </c>
      <c r="J145" s="329"/>
      <c r="K145" s="329"/>
      <c r="L145" s="329"/>
      <c r="M145" s="329"/>
      <c r="N145" s="329"/>
      <c r="O145" s="329"/>
      <c r="P145" s="328"/>
      <c r="Q145" s="2" t="str">
        <f>IF(OR(H145="",F145=""),"",IF(H145=F145,1,IF(H145&lt;F145,0,IF(H145-F145&lt;10,2,IF(H145&gt;F145,3,SE)))))</f>
        <v/>
      </c>
      <c r="U145" s="2"/>
      <c r="V145" s="2"/>
      <c r="W145" s="2"/>
      <c r="X145" s="2"/>
      <c r="Y145" s="2"/>
      <c r="Z145" s="2"/>
      <c r="AA145" s="2"/>
      <c r="AB145" s="2"/>
      <c r="AC145" s="2"/>
    </row>
    <row r="146" spans="3:30">
      <c r="C146" s="2" t="str">
        <f>IF(OR(F146="",H146=""),"",IF(F146=H146,1,IF(F146&lt;H146,0,IF(F146-H146&lt;10,2,IF(F146&gt;H146,3,SE)))))</f>
        <v/>
      </c>
      <c r="D146" s="327" t="str">
        <f>V94</f>
        <v/>
      </c>
      <c r="E146" s="328"/>
      <c r="F146" s="70"/>
      <c r="G146" s="41" t="s">
        <v>17</v>
      </c>
      <c r="H146" s="70"/>
      <c r="I146" s="327" t="str">
        <f>V92</f>
        <v/>
      </c>
      <c r="J146" s="329"/>
      <c r="K146" s="329"/>
      <c r="L146" s="329"/>
      <c r="M146" s="329"/>
      <c r="N146" s="329"/>
      <c r="O146" s="329"/>
      <c r="P146" s="328"/>
      <c r="Q146" s="2" t="str">
        <f>IF(OR(H146="",F146=""),"",IF(H146=F146,1,IF(H146&lt;F146,0,IF(H146-F146&lt;10,2,IF(H146&gt;F146,3,SE)))))</f>
        <v/>
      </c>
      <c r="U146" s="2"/>
      <c r="V146" s="2"/>
      <c r="W146" s="2"/>
      <c r="X146" s="2"/>
      <c r="Y146" s="2"/>
      <c r="Z146" s="2"/>
      <c r="AA146" s="2"/>
      <c r="AB146" s="2"/>
      <c r="AC146" s="2"/>
    </row>
    <row r="147" spans="3:30">
      <c r="C147" s="2" t="str">
        <f>IF(OR(F147="",H147=""),"",IF(F147=H147,1,IF(F147&lt;H147,0,IF(F147-H147&lt;10,2,IF(F147&gt;H147,3,SE)))))</f>
        <v/>
      </c>
      <c r="D147" s="327" t="str">
        <f>V93</f>
        <v/>
      </c>
      <c r="E147" s="328"/>
      <c r="F147" s="70"/>
      <c r="G147" s="41" t="s">
        <v>17</v>
      </c>
      <c r="H147" s="70"/>
      <c r="I147" s="327" t="str">
        <f>V91</f>
        <v/>
      </c>
      <c r="J147" s="329"/>
      <c r="K147" s="329"/>
      <c r="L147" s="329"/>
      <c r="M147" s="329"/>
      <c r="N147" s="329"/>
      <c r="O147" s="329"/>
      <c r="P147" s="328"/>
      <c r="Q147" s="2" t="str">
        <f>IF(OR(H147="",F147=""),"",IF(H147=F147,1,IF(H147&lt;F147,0,IF(H147-F147&lt;10,2,IF(H147&gt;F147,3,SE)))))</f>
        <v/>
      </c>
      <c r="U147" s="2"/>
      <c r="V147" s="2"/>
      <c r="W147" s="2"/>
      <c r="X147" s="2"/>
      <c r="Y147" s="2"/>
      <c r="Z147" s="2"/>
      <c r="AA147" s="2"/>
      <c r="AB147" s="2"/>
      <c r="AC147" s="2"/>
    </row>
    <row r="148" spans="3:30" ht="15" customHeight="1" thickBot="1">
      <c r="C148" s="2" t="str">
        <f>IF(OR(F148="",H148=""),"",IF(F148=H148,1,IF(F148&lt;H148,0,IF(F148-H148&lt;10,2,IF(F148&gt;H148,3,SE)))))</f>
        <v/>
      </c>
      <c r="Q148" s="2" t="str">
        <f>IF(OR(H148="",F148=""),"",IF(H148=F148,1,IF(H148&lt;F148,0,IF(H148-F148&lt;10,2,IF(H148&gt;F148,3,SE)))))</f>
        <v/>
      </c>
      <c r="U148" s="2"/>
      <c r="V148" s="2"/>
      <c r="W148" s="2"/>
      <c r="X148" s="2"/>
      <c r="Y148" s="2"/>
      <c r="Z148" s="2"/>
      <c r="AA148" s="2"/>
      <c r="AB148" s="2"/>
      <c r="AC148" s="2"/>
    </row>
    <row r="149" spans="3:30" ht="15" customHeight="1">
      <c r="C149" s="2" t="str">
        <f>IF(OR(F149="",H149=""),"",IF(F149=H149,1,IF(F149&lt;H149,0,IF(F149-H149&lt;10,2,IF(F149&gt;H149,3,SE)))))</f>
        <v/>
      </c>
      <c r="D149" s="302" t="s">
        <v>264</v>
      </c>
      <c r="E149" s="303"/>
      <c r="F149" s="303"/>
      <c r="G149" s="303"/>
      <c r="H149" s="303"/>
      <c r="I149" s="303"/>
      <c r="J149" s="303"/>
      <c r="K149" s="303"/>
      <c r="L149" s="303"/>
      <c r="M149" s="303"/>
      <c r="N149" s="303"/>
      <c r="O149" s="303"/>
      <c r="P149" s="304"/>
      <c r="Q149" s="2" t="str">
        <f>IF(OR(H149="",F149=""),"",IF(H149=F149,1,IF(H149&lt;F149,0,IF(H149-F149&lt;10,2,IF(H149&gt;F149,3,SE)))))</f>
        <v/>
      </c>
      <c r="U149" s="2"/>
      <c r="V149" s="2"/>
      <c r="W149" s="2"/>
      <c r="X149" s="2"/>
      <c r="Y149" s="2"/>
      <c r="Z149" s="2"/>
      <c r="AA149" s="2"/>
      <c r="AB149" s="2"/>
      <c r="AC149" s="2"/>
    </row>
    <row r="150" spans="3:30" ht="15.75" customHeight="1" thickBot="1">
      <c r="C150" s="2" t="str">
        <f>IF(OR(F150="",H150=""),"",IF(F150=H150,1,IF(F150&lt;H150,0,IF(F150-H150&lt;10,2,IF(F150&gt;H150,3,SE)))))</f>
        <v/>
      </c>
      <c r="D150" s="305"/>
      <c r="E150" s="306"/>
      <c r="F150" s="306"/>
      <c r="G150" s="306"/>
      <c r="H150" s="306"/>
      <c r="I150" s="306"/>
      <c r="J150" s="306"/>
      <c r="K150" s="306"/>
      <c r="L150" s="306"/>
      <c r="M150" s="306"/>
      <c r="N150" s="306"/>
      <c r="O150" s="306"/>
      <c r="P150" s="307"/>
      <c r="Q150" s="2" t="str">
        <f>IF(OR(H150="",F150=""),"",IF(H150=F150,1,IF(H150&lt;F150,0,IF(H150-F150&lt;10,2,IF(H150&gt;F150,3,SE)))))</f>
        <v/>
      </c>
      <c r="U150" s="2"/>
      <c r="V150" s="2"/>
      <c r="W150" s="2"/>
      <c r="X150" s="2"/>
      <c r="Y150" s="2"/>
      <c r="Z150" s="2"/>
      <c r="AA150" s="2"/>
      <c r="AB150" s="2"/>
      <c r="AC150" s="2"/>
    </row>
    <row r="151" spans="3:30">
      <c r="C151" s="2" t="str">
        <f>IF(OR(F151="",H151=""),"",IF(F151=H151,1,IF(F151&lt;H151,0,IF(F151-H151&lt;10,2,IF(F151&gt;H151,3,SE)))))</f>
        <v/>
      </c>
      <c r="Q151" s="2" t="str">
        <f>IF(OR(H151="",F151=""),"",IF(H151=F151,1,IF(H151&lt;F151,0,IF(H151-F151&lt;10,2,IF(H151&gt;F151,3,SE)))))</f>
        <v/>
      </c>
      <c r="U151" s="2"/>
      <c r="V151" s="2"/>
      <c r="W151" s="2"/>
      <c r="X151" s="2"/>
      <c r="Y151" s="2"/>
      <c r="Z151" s="2"/>
      <c r="AA151" s="2"/>
      <c r="AB151" s="2"/>
      <c r="AC151" s="2"/>
    </row>
    <row r="152" spans="3:30">
      <c r="C152" s="2" t="str">
        <f>IF(OR(F152="",H152=""),"",IF(F152=H152,1,IF(F152&lt;H152,0,IF(F152-H152&lt;10,2,IF(F152&gt;H152,3,SE)))))</f>
        <v/>
      </c>
      <c r="D152" s="327" t="str">
        <f>V98</f>
        <v/>
      </c>
      <c r="E152" s="328"/>
      <c r="F152" s="70"/>
      <c r="G152" s="41" t="s">
        <v>17</v>
      </c>
      <c r="H152" s="70"/>
      <c r="I152" s="327" t="str">
        <f>V97</f>
        <v/>
      </c>
      <c r="J152" s="329"/>
      <c r="K152" s="329"/>
      <c r="L152" s="329"/>
      <c r="M152" s="329"/>
      <c r="N152" s="329"/>
      <c r="O152" s="329"/>
      <c r="P152" s="328"/>
      <c r="Q152" s="2" t="str">
        <f>IF(OR(H152="",F152=""),"",IF(H152=F152,1,IF(H152&lt;F152,0,IF(H152-F152&lt;10,2,IF(H152&gt;F152,3,SE)))))</f>
        <v/>
      </c>
      <c r="U152" s="2"/>
      <c r="V152" s="2"/>
      <c r="W152" s="2"/>
      <c r="X152" s="2"/>
      <c r="Y152" s="15"/>
      <c r="Z152" s="15"/>
      <c r="AA152" s="2"/>
      <c r="AB152" s="2"/>
      <c r="AC152" s="2"/>
    </row>
    <row r="153" spans="3:30">
      <c r="C153" s="2" t="str">
        <f>IF(OR(F153="",H153=""),"",IF(F153=H153,1,IF(F153&lt;H153,0,IF(F153-H153&lt;10,2,IF(F153&gt;H153,3,SE)))))</f>
        <v/>
      </c>
      <c r="D153" s="327" t="str">
        <f>V96</f>
        <v/>
      </c>
      <c r="E153" s="328"/>
      <c r="F153" s="70"/>
      <c r="G153" s="41" t="s">
        <v>17</v>
      </c>
      <c r="H153" s="70"/>
      <c r="I153" s="327" t="str">
        <f>V95</f>
        <v/>
      </c>
      <c r="J153" s="329"/>
      <c r="K153" s="329"/>
      <c r="L153" s="329"/>
      <c r="M153" s="329"/>
      <c r="N153" s="329"/>
      <c r="O153" s="329"/>
      <c r="P153" s="328"/>
      <c r="Q153" s="2" t="str">
        <f>IF(OR(H153="",F153=""),"",IF(H153=F153,1,IF(H153&lt;F153,0,IF(H153-F153&lt;10,2,IF(H153&gt;F153,3,SE)))))</f>
        <v/>
      </c>
      <c r="U153" s="2"/>
      <c r="V153" s="2"/>
      <c r="W153" s="2"/>
      <c r="X153" s="2"/>
      <c r="Y153" s="2"/>
      <c r="Z153" s="2"/>
      <c r="AA153" s="2"/>
      <c r="AB153" s="2"/>
      <c r="AC153" s="2"/>
    </row>
    <row r="154" spans="3:30">
      <c r="C154" s="2" t="str">
        <f>IF(OR(F154="",H154=""),"",IF(F154=H154,1,IF(F154&lt;H154,0,IF(F154-H154&lt;10,2,IF(F154&gt;H154,3,SE)))))</f>
        <v/>
      </c>
      <c r="D154" s="327" t="str">
        <f>V94</f>
        <v/>
      </c>
      <c r="E154" s="328"/>
      <c r="F154" s="70"/>
      <c r="G154" s="41" t="s">
        <v>17</v>
      </c>
      <c r="H154" s="70"/>
      <c r="I154" s="327" t="str">
        <f>V93</f>
        <v/>
      </c>
      <c r="J154" s="329"/>
      <c r="K154" s="329"/>
      <c r="L154" s="329"/>
      <c r="M154" s="329"/>
      <c r="N154" s="329"/>
      <c r="O154" s="329"/>
      <c r="P154" s="328"/>
      <c r="Q154" s="2" t="str">
        <f>IF(OR(H154="",F154=""),"",IF(H154=F154,1,IF(H154&lt;F154,0,IF(H154-F154&lt;10,2,IF(H154&gt;F154,3,SE)))))</f>
        <v/>
      </c>
      <c r="U154" s="2"/>
      <c r="V154" s="2"/>
      <c r="W154" s="2"/>
      <c r="X154" s="2"/>
      <c r="Y154" s="2"/>
      <c r="Z154" s="2"/>
      <c r="AA154" s="2"/>
      <c r="AB154" s="2"/>
      <c r="AC154" s="2"/>
    </row>
    <row r="155" spans="3:30">
      <c r="C155" s="2" t="str">
        <f>IF(OR(F155="",H155=""),"",IF(F155=H155,1,IF(F155&lt;H155,0,IF(F155-H155&lt;10,2,IF(F155&gt;H155,3,SE)))))</f>
        <v/>
      </c>
      <c r="D155" s="301" t="str">
        <f>V92</f>
        <v/>
      </c>
      <c r="E155" s="301"/>
      <c r="F155" s="70"/>
      <c r="G155" s="41" t="s">
        <v>17</v>
      </c>
      <c r="H155" s="70"/>
      <c r="I155" s="301" t="str">
        <f>V91</f>
        <v/>
      </c>
      <c r="J155" s="301"/>
      <c r="K155" s="301"/>
      <c r="L155" s="301"/>
      <c r="M155" s="301"/>
      <c r="N155" s="301"/>
      <c r="O155" s="301"/>
      <c r="P155" s="301"/>
      <c r="Q155" s="2" t="str">
        <f>IF(OR(H155="",F155=""),"",IF(H155=F155,1,IF(H155&lt;F155,0,IF(H155-F155&lt;10,2,IF(H155&gt;F155,3,SE)))))</f>
        <v/>
      </c>
      <c r="U155" s="2"/>
      <c r="V155" s="2"/>
      <c r="W155" s="2"/>
      <c r="X155" s="2"/>
      <c r="Y155" s="2"/>
      <c r="Z155" s="2"/>
      <c r="AA155" s="2"/>
      <c r="AB155" s="2"/>
      <c r="AC155" s="2"/>
    </row>
    <row r="156" spans="3:30" ht="15.75" thickBot="1">
      <c r="C156" s="2" t="str">
        <f>IF(OR(F156="",H156=""),"",IF(F156=H156,1,IF(F156&lt;H156,0,IF(F156-H156&lt;10,2,IF(F156&gt;H156,3,SE)))))</f>
        <v/>
      </c>
      <c r="Q156" s="103"/>
      <c r="U156" s="2"/>
      <c r="V156" s="2"/>
      <c r="W156" s="2"/>
      <c r="X156" s="2"/>
      <c r="Y156" s="2"/>
      <c r="Z156" s="2"/>
      <c r="AA156" s="2"/>
      <c r="AB156" s="2"/>
      <c r="AC156" s="2"/>
    </row>
    <row r="157" spans="3:30">
      <c r="C157" s="2" t="str">
        <f>IF(OR(F157="",H157=""),"",IF(F157=H157,1,IF(F157&lt;H157,0,IF(F157-H157&lt;10,2,IF(F157&gt;H157,3,SE)))))</f>
        <v/>
      </c>
      <c r="D157" s="330" t="s">
        <v>252</v>
      </c>
      <c r="E157" s="331"/>
      <c r="F157" s="331"/>
      <c r="G157" s="331"/>
      <c r="H157" s="331"/>
      <c r="I157" s="331"/>
      <c r="J157" s="331"/>
      <c r="K157" s="331"/>
      <c r="L157" s="331"/>
      <c r="M157" s="332"/>
      <c r="Q157" s="103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</row>
    <row r="158" spans="3:30" ht="15.75" thickBot="1">
      <c r="C158" s="2" t="str">
        <f>IF(OR(F158="",H158=""),"",IF(F158=H158,1,IF(F158&lt;H158,0,IF(F158-H158&lt;10,2,IF(F158&gt;H158,3,SE)))))</f>
        <v/>
      </c>
      <c r="D158" s="333"/>
      <c r="E158" s="334"/>
      <c r="F158" s="334"/>
      <c r="G158" s="334"/>
      <c r="H158" s="334"/>
      <c r="I158" s="334"/>
      <c r="J158" s="334"/>
      <c r="K158" s="334"/>
      <c r="L158" s="334"/>
      <c r="M158" s="335"/>
      <c r="Q158" s="103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</row>
    <row r="159" spans="3:30" ht="15.75" thickBot="1">
      <c r="C159" s="2">
        <f>IF(OR(F159="",H159=""),"",IF(F159=H159,1,IF(F159&lt;H159,0,IF(F159-H159&lt;10,2,IF(F159&gt;H159,3,SE)))))</f>
        <v>0</v>
      </c>
      <c r="D159" s="8" t="s">
        <v>3</v>
      </c>
      <c r="E159" s="14" t="s">
        <v>21</v>
      </c>
      <c r="F159" s="336" t="s">
        <v>12</v>
      </c>
      <c r="G159" s="337"/>
      <c r="H159" s="296" t="s">
        <v>309</v>
      </c>
      <c r="I159" s="296"/>
      <c r="J159" s="296" t="s">
        <v>310</v>
      </c>
      <c r="K159" s="296"/>
      <c r="L159" s="336" t="s">
        <v>174</v>
      </c>
      <c r="M159" s="338"/>
      <c r="Q159" s="103"/>
      <c r="S159" s="1"/>
      <c r="T159" s="1"/>
      <c r="U159" s="11" t="s">
        <v>3</v>
      </c>
      <c r="V159" s="11" t="s">
        <v>2</v>
      </c>
      <c r="W159" s="11" t="s">
        <v>12</v>
      </c>
      <c r="X159" s="11" t="s">
        <v>13</v>
      </c>
      <c r="Y159" s="11" t="s">
        <v>14</v>
      </c>
      <c r="Z159" s="11" t="s">
        <v>15</v>
      </c>
      <c r="AA159" s="11" t="s">
        <v>18</v>
      </c>
      <c r="AB159" s="11" t="s">
        <v>19</v>
      </c>
      <c r="AC159" s="11" t="s">
        <v>20</v>
      </c>
      <c r="AD159" s="1"/>
    </row>
    <row r="160" spans="3:30">
      <c r="C160" s="2">
        <f>IF(OR(F160="",H160=""),"",IF(F160=H160,1,IF(F160&lt;H160,0,IF(F160-H160&lt;10,2,IF(F160&gt;H160,3,SE)))))</f>
        <v>1</v>
      </c>
      <c r="D160" s="5" t="s">
        <v>4</v>
      </c>
      <c r="E160" s="28" t="str">
        <f>VLOOKUP(AC160,$U$159:$AB$167,2)</f>
        <v/>
      </c>
      <c r="F160" s="317">
        <f>VLOOKUP(AC160,$U$159:$AB$167,3)</f>
        <v>0</v>
      </c>
      <c r="G160" s="317"/>
      <c r="H160" s="318">
        <f>VLOOKUP(AC160,$U$159:$AB$167,4)</f>
        <v>0</v>
      </c>
      <c r="I160" s="318"/>
      <c r="J160" s="318">
        <f>VLOOKUP(AC160,$U$159:$AB$167,5)</f>
        <v>0</v>
      </c>
      <c r="K160" s="318"/>
      <c r="L160" s="318">
        <f>VLOOKUP(AC160,$U$159:$AB$167,6)</f>
        <v>0</v>
      </c>
      <c r="M160" s="326"/>
      <c r="O160" s="13" t="s">
        <v>179</v>
      </c>
      <c r="Q160" s="103"/>
      <c r="S160" s="1"/>
      <c r="T160" s="1"/>
      <c r="U160" s="11">
        <v>1</v>
      </c>
      <c r="V160" s="43" t="str">
        <f>IF(OR('2ª FASE - GRUPOS I a P'!F430="",'2ª FASE - GRUPOS I a P'!F430=""),"",'2ª FASE - GRUPOS I a P'!E369)</f>
        <v/>
      </c>
      <c r="W160" s="2">
        <f>SUM(Q175,Q180,Q189,Q198,Q206,Q215,Q223)</f>
        <v>0</v>
      </c>
      <c r="X160" s="2">
        <f>SUM(H175,H180,H189,H198,H206,H215,H223)</f>
        <v>0</v>
      </c>
      <c r="Y160" s="2">
        <f>SUM(F175,F180,F189,F198,F206,F215,F223)</f>
        <v>0</v>
      </c>
      <c r="Z160" s="2">
        <f>X160-Y160</f>
        <v>0</v>
      </c>
      <c r="AA160" s="2">
        <f>(W160*10^10)+((Z160+5000)*10^6)+(X160*10)+U160</f>
        <v>5000000001</v>
      </c>
      <c r="AB160" s="2">
        <f>LARGE($AA$160:$AA$167,U160)</f>
        <v>5000000008</v>
      </c>
      <c r="AC160" s="43">
        <f>MATCH(AB160,$AA$160:$AA$167,0)</f>
        <v>8</v>
      </c>
      <c r="AD160" s="1"/>
    </row>
    <row r="161" spans="3:30">
      <c r="C161" s="2">
        <f>IF(OR(F161="",H161=""),"",IF(F161=H161,1,IF(F161&lt;H161,0,IF(F161-H161&lt;10,2,IF(F161&gt;H161,3,SE)))))</f>
        <v>1</v>
      </c>
      <c r="D161" s="6" t="s">
        <v>5</v>
      </c>
      <c r="E161" s="28" t="str">
        <f t="shared" ref="E161:E167" si="18">VLOOKUP(AC161,$U$159:$AB$167,2)</f>
        <v/>
      </c>
      <c r="F161" s="317">
        <f t="shared" ref="F161:F167" si="19">VLOOKUP(AC161,$U$159:$AB$167,3)</f>
        <v>0</v>
      </c>
      <c r="G161" s="317"/>
      <c r="H161" s="318">
        <f t="shared" ref="H161:H167" si="20">VLOOKUP(AC161,$U$159:$AB$167,4)</f>
        <v>0</v>
      </c>
      <c r="I161" s="318"/>
      <c r="J161" s="318">
        <f t="shared" ref="J161:J167" si="21">VLOOKUP(AC161,$U$159:$AB$167,5)</f>
        <v>0</v>
      </c>
      <c r="K161" s="318"/>
      <c r="L161" s="318">
        <f t="shared" ref="L161:L167" si="22">VLOOKUP(AC161,$U$159:$AB$167,6)</f>
        <v>0</v>
      </c>
      <c r="M161" s="326"/>
      <c r="O161" s="13" t="s">
        <v>175</v>
      </c>
      <c r="Q161" s="103"/>
      <c r="S161" s="1"/>
      <c r="T161" s="1"/>
      <c r="U161" s="11">
        <v>2</v>
      </c>
      <c r="V161" s="43" t="str">
        <f>IF(OR('2ª FASE - GRUPOS A a H'!F223="",'2ª FASE - GRUPOS A a H'!F223=""),"",'2ª FASE - GRUPOS A a H'!E163)</f>
        <v/>
      </c>
      <c r="W161" s="2">
        <f>SUM(Q174,Q181,Q188,Q199,Q207,Q214,C223)</f>
        <v>0</v>
      </c>
      <c r="X161" s="2">
        <f>SUM(H174,H181,H188,H199,H207,H214,F223)</f>
        <v>0</v>
      </c>
      <c r="Y161" s="2">
        <f>SUM(F174,F181,F188,F199,F207,F214,H223)</f>
        <v>0</v>
      </c>
      <c r="Z161" s="2">
        <f t="shared" ref="Z161:Z167" si="23">X161-Y161</f>
        <v>0</v>
      </c>
      <c r="AA161" s="2">
        <f t="shared" ref="AA161:AA167" si="24">(W161*10^10)+((Z161+5000)*10^6)+(X161*10)+U161</f>
        <v>5000000002</v>
      </c>
      <c r="AB161" s="2">
        <f t="shared" ref="AB161:AB167" si="25">LARGE($AA$160:$AA$167,U161)</f>
        <v>5000000007</v>
      </c>
      <c r="AC161" s="43">
        <f t="shared" ref="AC161:AC167" si="26">MATCH(AB161,$AA$160:$AA$167,0)</f>
        <v>7</v>
      </c>
      <c r="AD161" s="1"/>
    </row>
    <row r="162" spans="3:30">
      <c r="C162" s="2">
        <f>IF(OR(F162="",H162=""),"",IF(F162=H162,1,IF(F162&lt;H162,0,IF(F162-H162&lt;10,2,IF(F162&gt;H162,3,SE)))))</f>
        <v>1</v>
      </c>
      <c r="D162" s="6" t="s">
        <v>6</v>
      </c>
      <c r="E162" s="28" t="str">
        <f t="shared" si="18"/>
        <v/>
      </c>
      <c r="F162" s="317">
        <f t="shared" si="19"/>
        <v>0</v>
      </c>
      <c r="G162" s="317"/>
      <c r="H162" s="318">
        <f t="shared" si="20"/>
        <v>0</v>
      </c>
      <c r="I162" s="318"/>
      <c r="J162" s="318">
        <f t="shared" si="21"/>
        <v>0</v>
      </c>
      <c r="K162" s="318"/>
      <c r="L162" s="318">
        <f t="shared" si="22"/>
        <v>0</v>
      </c>
      <c r="M162" s="326"/>
      <c r="O162" s="13" t="s">
        <v>307</v>
      </c>
      <c r="Q162" s="103"/>
      <c r="S162" s="1"/>
      <c r="T162" s="1"/>
      <c r="U162" s="11">
        <v>3</v>
      </c>
      <c r="V162" s="43" t="str">
        <f>IF(OR('2ª FASE - GRUPOS I a P'!F430="",'2ª FASE - GRUPOS I a P'!F430=""),"",'2ª FASE - GRUPOS I a P'!E368)</f>
        <v/>
      </c>
      <c r="W162" s="2">
        <f>SUM(Q173,Q182,Q191,Q196,C207,C215,Q222)</f>
        <v>0</v>
      </c>
      <c r="X162" s="2">
        <f>SUM(H173,H182,H191,H196,F207,F215,H222)</f>
        <v>0</v>
      </c>
      <c r="Y162" s="2">
        <f>SUM(F173,F182,F191,F196,H207,H215,F222)</f>
        <v>0</v>
      </c>
      <c r="Z162" s="2">
        <f t="shared" si="23"/>
        <v>0</v>
      </c>
      <c r="AA162" s="2">
        <f t="shared" si="24"/>
        <v>5000000003</v>
      </c>
      <c r="AB162" s="2">
        <f t="shared" si="25"/>
        <v>5000000006</v>
      </c>
      <c r="AC162" s="43">
        <f t="shared" si="26"/>
        <v>6</v>
      </c>
      <c r="AD162" s="1"/>
    </row>
    <row r="163" spans="3:30">
      <c r="C163" s="2">
        <f>IF(OR(F163="",H163=""),"",IF(F163=H163,1,IF(F163&lt;H163,0,IF(F163-H163&lt;10,2,IF(F163&gt;H163,3,SE)))))</f>
        <v>1</v>
      </c>
      <c r="D163" s="6" t="s">
        <v>7</v>
      </c>
      <c r="E163" s="28" t="str">
        <f t="shared" si="18"/>
        <v/>
      </c>
      <c r="F163" s="317">
        <f t="shared" si="19"/>
        <v>0</v>
      </c>
      <c r="G163" s="317"/>
      <c r="H163" s="318">
        <f t="shared" si="20"/>
        <v>0</v>
      </c>
      <c r="I163" s="318"/>
      <c r="J163" s="318">
        <f t="shared" si="21"/>
        <v>0</v>
      </c>
      <c r="K163" s="318"/>
      <c r="L163" s="318">
        <f t="shared" si="22"/>
        <v>0</v>
      </c>
      <c r="M163" s="326"/>
      <c r="O163" s="13" t="s">
        <v>308</v>
      </c>
      <c r="Q163" s="103"/>
      <c r="S163" s="1"/>
      <c r="T163" s="1"/>
      <c r="U163" s="11">
        <v>4</v>
      </c>
      <c r="V163" s="43" t="str">
        <f>IF(OR('2ª FASE - GRUPOS A a H'!F223="",'2ª FASE - GRUPOS A a H'!F223=""),"",'2ª FASE - GRUPOS A a H'!E162)</f>
        <v/>
      </c>
      <c r="W163" s="2">
        <f>SUM(Q172,Q183,Q190,Q197,C205,C214,C222)</f>
        <v>0</v>
      </c>
      <c r="X163" s="2">
        <f>SUM(H172,H183,H190,H197,F205,F214,F222)</f>
        <v>0</v>
      </c>
      <c r="Y163" s="2">
        <f>SUM(F172,F183,F190,F197,H205,H214,H222)</f>
        <v>0</v>
      </c>
      <c r="Z163" s="2">
        <f t="shared" si="23"/>
        <v>0</v>
      </c>
      <c r="AA163" s="2">
        <f t="shared" si="24"/>
        <v>5000000004</v>
      </c>
      <c r="AB163" s="2">
        <f t="shared" si="25"/>
        <v>5000000005</v>
      </c>
      <c r="AC163" s="43">
        <f t="shared" si="26"/>
        <v>5</v>
      </c>
      <c r="AD163" s="1"/>
    </row>
    <row r="164" spans="3:30">
      <c r="C164" s="2">
        <f>IF(OR(F164="",H164=""),"",IF(F164=H164,1,IF(F164&lt;H164,0,IF(F164-H164&lt;10,2,IF(F164&gt;H164,3,SE)))))</f>
        <v>1</v>
      </c>
      <c r="D164" s="3" t="s">
        <v>8</v>
      </c>
      <c r="E164" s="26" t="str">
        <f t="shared" si="18"/>
        <v/>
      </c>
      <c r="F164" s="308">
        <f t="shared" si="19"/>
        <v>0</v>
      </c>
      <c r="G164" s="308"/>
      <c r="H164" s="309">
        <f t="shared" si="20"/>
        <v>0</v>
      </c>
      <c r="I164" s="309"/>
      <c r="J164" s="309">
        <f t="shared" si="21"/>
        <v>0</v>
      </c>
      <c r="K164" s="309"/>
      <c r="L164" s="309">
        <f t="shared" si="22"/>
        <v>0</v>
      </c>
      <c r="M164" s="322"/>
      <c r="O164" s="13" t="s">
        <v>178</v>
      </c>
      <c r="Q164" s="103"/>
      <c r="S164" s="1"/>
      <c r="T164" s="1"/>
      <c r="U164" s="11">
        <v>5</v>
      </c>
      <c r="V164" s="43" t="str">
        <f>IF(OR('2ª FASE - GRUPOS I a P'!F430="",'2ª FASE - GRUPOS I a P'!F430=""),"",'2ª FASE - GRUPOS I a P'!E367)</f>
        <v/>
      </c>
      <c r="W164" s="2">
        <f>SUM(C175,C183,C191,C199,C206,Q213,Q221)</f>
        <v>0</v>
      </c>
      <c r="X164" s="2">
        <f>SUM(F175,F183,F191,F199,F206,H213,H221)</f>
        <v>0</v>
      </c>
      <c r="Y164" s="2">
        <f>SUM(H175,H183,H191,H199,H206,F213,F221)</f>
        <v>0</v>
      </c>
      <c r="Z164" s="2">
        <f t="shared" si="23"/>
        <v>0</v>
      </c>
      <c r="AA164" s="2">
        <f t="shared" si="24"/>
        <v>5000000005</v>
      </c>
      <c r="AB164" s="2">
        <f t="shared" si="25"/>
        <v>5000000004</v>
      </c>
      <c r="AC164" s="43">
        <f t="shared" si="26"/>
        <v>4</v>
      </c>
      <c r="AD164" s="1"/>
    </row>
    <row r="165" spans="3:30">
      <c r="C165" s="2">
        <f>IF(OR(F165="",H165=""),"",IF(F165=H165,1,IF(F165&lt;H165,0,IF(F165-H165&lt;10,2,IF(F165&gt;H165,3,SE)))))</f>
        <v>1</v>
      </c>
      <c r="D165" s="3" t="s">
        <v>9</v>
      </c>
      <c r="E165" s="26" t="str">
        <f t="shared" si="18"/>
        <v/>
      </c>
      <c r="F165" s="308">
        <f t="shared" si="19"/>
        <v>0</v>
      </c>
      <c r="G165" s="308"/>
      <c r="H165" s="309">
        <f t="shared" si="20"/>
        <v>0</v>
      </c>
      <c r="I165" s="309"/>
      <c r="J165" s="309">
        <f t="shared" si="21"/>
        <v>0</v>
      </c>
      <c r="K165" s="309"/>
      <c r="L165" s="309">
        <f t="shared" si="22"/>
        <v>0</v>
      </c>
      <c r="M165" s="322"/>
      <c r="Q165" s="103"/>
      <c r="S165" s="1"/>
      <c r="T165" s="1"/>
      <c r="U165" s="11">
        <v>6</v>
      </c>
      <c r="V165" s="43" t="str">
        <f>IF(OR('2ª FASE - GRUPOS A a H'!F223="",'2ª FASE - GRUPOS A a H'!F223=""),"",'2ª FASE - GRUPOS A a H'!E161)</f>
        <v/>
      </c>
      <c r="W165" s="2">
        <f>SUM(C174,C182,C190,C198,Q205,Q212,C221)</f>
        <v>0</v>
      </c>
      <c r="X165" s="2">
        <f>SUM(F174,F182,F190,F198,H205,H212,F221)</f>
        <v>0</v>
      </c>
      <c r="Y165" s="2">
        <f>SUM(H174,H182,H190,H198,F205,F212,H221)</f>
        <v>0</v>
      </c>
      <c r="Z165" s="2">
        <f t="shared" si="23"/>
        <v>0</v>
      </c>
      <c r="AA165" s="2">
        <f t="shared" si="24"/>
        <v>5000000006</v>
      </c>
      <c r="AB165" s="2">
        <f t="shared" si="25"/>
        <v>5000000003</v>
      </c>
      <c r="AC165" s="43">
        <f t="shared" si="26"/>
        <v>3</v>
      </c>
      <c r="AD165" s="1"/>
    </row>
    <row r="166" spans="3:30">
      <c r="C166" s="2">
        <f>IF(OR(F166="",H166=""),"",IF(F166=H166,1,IF(F166&lt;H166,0,IF(F166-H166&lt;10,2,IF(F166&gt;H166,3,SE)))))</f>
        <v>1</v>
      </c>
      <c r="D166" s="3" t="s">
        <v>10</v>
      </c>
      <c r="E166" s="26" t="str">
        <f t="shared" si="18"/>
        <v/>
      </c>
      <c r="F166" s="308">
        <f t="shared" si="19"/>
        <v>0</v>
      </c>
      <c r="G166" s="308"/>
      <c r="H166" s="309">
        <f t="shared" si="20"/>
        <v>0</v>
      </c>
      <c r="I166" s="309"/>
      <c r="J166" s="309">
        <f t="shared" si="21"/>
        <v>0</v>
      </c>
      <c r="K166" s="309"/>
      <c r="L166" s="309">
        <f t="shared" si="22"/>
        <v>0</v>
      </c>
      <c r="M166" s="322"/>
      <c r="Q166" s="103"/>
      <c r="S166" s="1"/>
      <c r="T166" s="1"/>
      <c r="U166" s="11">
        <v>7</v>
      </c>
      <c r="V166" s="43" t="str">
        <f>IF(OR('2ª FASE - GRUPOS I a P'!F430="",'2ª FASE - GRUPOS I a P'!F430=""),"",'2ª FASE - GRUPOS I a P'!E366)</f>
        <v/>
      </c>
      <c r="W166" s="2">
        <f>SUM(C173,C181,C189,C197,C205,C213,Q220)</f>
        <v>0</v>
      </c>
      <c r="X166" s="2">
        <f>SUM(F173,F181,F189,F197,F205,F213,H220)</f>
        <v>0</v>
      </c>
      <c r="Y166" s="2">
        <f>SUM(H173,H181,H189,H197,H205,H213,F220)</f>
        <v>0</v>
      </c>
      <c r="Z166" s="2">
        <f t="shared" si="23"/>
        <v>0</v>
      </c>
      <c r="AA166" s="2">
        <f t="shared" si="24"/>
        <v>5000000007</v>
      </c>
      <c r="AB166" s="2">
        <f t="shared" si="25"/>
        <v>5000000002</v>
      </c>
      <c r="AC166" s="43">
        <f t="shared" si="26"/>
        <v>2</v>
      </c>
      <c r="AD166" s="1"/>
    </row>
    <row r="167" spans="3:30" ht="15.75" thickBot="1">
      <c r="C167" s="2">
        <f>IF(OR(F167="",H167=""),"",IF(F167=H167,1,IF(F167&lt;H167,0,IF(F167-H167&lt;10,2,IF(F167&gt;H167,3,SE)))))</f>
        <v>1</v>
      </c>
      <c r="D167" s="4" t="s">
        <v>11</v>
      </c>
      <c r="E167" s="27" t="str">
        <f t="shared" si="18"/>
        <v/>
      </c>
      <c r="F167" s="323">
        <f t="shared" si="19"/>
        <v>0</v>
      </c>
      <c r="G167" s="323"/>
      <c r="H167" s="324">
        <f t="shared" si="20"/>
        <v>0</v>
      </c>
      <c r="I167" s="324"/>
      <c r="J167" s="324">
        <f t="shared" si="21"/>
        <v>0</v>
      </c>
      <c r="K167" s="324"/>
      <c r="L167" s="324">
        <f t="shared" si="22"/>
        <v>0</v>
      </c>
      <c r="M167" s="325"/>
      <c r="Q167" s="103"/>
      <c r="S167" s="1"/>
      <c r="T167" s="1"/>
      <c r="U167" s="11">
        <v>8</v>
      </c>
      <c r="V167" s="43" t="str">
        <f>IF(OR('2ª FASE - GRUPOS A a H'!F223="",'2ª FASE - GRUPOS A a H'!F223=""),"",'2ª FASE - GRUPOS A a H'!E160)</f>
        <v/>
      </c>
      <c r="W167" s="2">
        <f>SUM(C172,C180,C188,C196,C204,C212,C220)</f>
        <v>0</v>
      </c>
      <c r="X167" s="2">
        <f>SUM(F172,F180,F188,F196,F204,F212,F220)</f>
        <v>0</v>
      </c>
      <c r="Y167" s="2">
        <f>SUM(H172,H180,H188,H196,H204,H212,H220)</f>
        <v>0</v>
      </c>
      <c r="Z167" s="2">
        <f t="shared" si="23"/>
        <v>0</v>
      </c>
      <c r="AA167" s="2">
        <f t="shared" si="24"/>
        <v>5000000008</v>
      </c>
      <c r="AB167" s="2">
        <f t="shared" si="25"/>
        <v>5000000001</v>
      </c>
      <c r="AC167" s="43">
        <f t="shared" si="26"/>
        <v>1</v>
      </c>
      <c r="AD167" s="1"/>
    </row>
    <row r="168" spans="3:30" ht="15.75" thickBot="1">
      <c r="C168" s="2" t="str">
        <f>IF(OR(F168="",H168=""),"",IF(F168=H168,1,IF(F168&lt;H168,0,IF(F168-H168&lt;10,2,IF(F168&gt;H168,3,SE)))))</f>
        <v/>
      </c>
      <c r="Q168" s="2" t="str">
        <f>IF(OR(H168="",F168=""),"",IF(H168=F168,1,IF(H168&lt;F168,0,IF(H168-F168&lt;10,2,IF(H168&gt;F168,3,SE)))))</f>
        <v/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</row>
    <row r="169" spans="3:30" ht="15" customHeight="1">
      <c r="C169" s="2" t="str">
        <f>IF(OR(F169="",H169=""),"",IF(F169=H169,1,IF(F169&lt;H169,0,IF(F169-H169&lt;10,2,IF(F169&gt;H169,3,SE)))))</f>
        <v/>
      </c>
      <c r="D169" s="311" t="s">
        <v>258</v>
      </c>
      <c r="E169" s="312"/>
      <c r="F169" s="312"/>
      <c r="G169" s="312"/>
      <c r="H169" s="312"/>
      <c r="I169" s="312"/>
      <c r="J169" s="312"/>
      <c r="K169" s="312"/>
      <c r="L169" s="312"/>
      <c r="M169" s="312"/>
      <c r="N169" s="312"/>
      <c r="O169" s="312"/>
      <c r="P169" s="313"/>
      <c r="Q169" s="2" t="str">
        <f>IF(OR(H169="",F169=""),"",IF(H169=F169,1,IF(H169&lt;F169,0,IF(H169-F169&lt;10,2,IF(H169&gt;F169,3,SE)))))</f>
        <v/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</row>
    <row r="170" spans="3:30" ht="15.75" customHeight="1" thickBot="1">
      <c r="C170" s="2" t="str">
        <f>IF(OR(F170="",H170=""),"",IF(F170=H170,1,IF(F170&lt;H170,0,IF(F170-H170&lt;10,2,IF(F170&gt;H170,3,SE)))))</f>
        <v/>
      </c>
      <c r="D170" s="314"/>
      <c r="E170" s="315"/>
      <c r="F170" s="315"/>
      <c r="G170" s="315"/>
      <c r="H170" s="315"/>
      <c r="I170" s="315"/>
      <c r="J170" s="315"/>
      <c r="K170" s="315"/>
      <c r="L170" s="315"/>
      <c r="M170" s="315"/>
      <c r="N170" s="315"/>
      <c r="O170" s="315"/>
      <c r="P170" s="316"/>
      <c r="Q170" s="2" t="str">
        <f>IF(OR(H170="",F170=""),"",IF(H170=F170,1,IF(H170&lt;F170,0,IF(H170-F170&lt;10,2,IF(H170&gt;F170,3,SE)))))</f>
        <v/>
      </c>
      <c r="S170" s="1"/>
      <c r="T170" s="1"/>
      <c r="U170" s="1"/>
      <c r="V170" s="1"/>
      <c r="W170" s="1"/>
      <c r="X170" s="1"/>
      <c r="Y170" s="19"/>
      <c r="Z170" s="19"/>
      <c r="AA170" s="1"/>
      <c r="AB170" s="1"/>
      <c r="AC170" s="1"/>
      <c r="AD170" s="1"/>
    </row>
    <row r="171" spans="3:30">
      <c r="C171" s="2" t="str">
        <f>IF(OR(F171="",H171=""),"",IF(F171=H171,1,IF(F171&lt;H171,0,IF(F171-H171&lt;10,2,IF(F171&gt;H171,3,SE)))))</f>
        <v/>
      </c>
      <c r="Q171" s="2" t="str">
        <f>IF(OR(H171="",F171=""),"",IF(H171=F171,1,IF(H171&lt;F171,0,IF(H171-F171&lt;10,2,IF(H171&gt;F171,3,SE)))))</f>
        <v/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</row>
    <row r="172" spans="3:30">
      <c r="C172" s="2" t="str">
        <f>IF(OR(F172="",H172=""),"",IF(F172=H172,1,IF(F172&lt;H172,0,IF(F172-H172&lt;10,2,IF(F172&gt;H172,3,SE)))))</f>
        <v/>
      </c>
      <c r="D172" s="301" t="str">
        <f>V167</f>
        <v/>
      </c>
      <c r="E172" s="301"/>
      <c r="F172" s="70"/>
      <c r="G172" s="41" t="s">
        <v>17</v>
      </c>
      <c r="H172" s="70"/>
      <c r="I172" s="301" t="str">
        <f>V163</f>
        <v/>
      </c>
      <c r="J172" s="301"/>
      <c r="K172" s="301"/>
      <c r="L172" s="301"/>
      <c r="M172" s="301"/>
      <c r="N172" s="301"/>
      <c r="O172" s="301"/>
      <c r="P172" s="301"/>
      <c r="Q172" s="2" t="str">
        <f>IF(OR(H172="",F172=""),"",IF(H172=F172,1,IF(H172&lt;F172,0,IF(H172-F172&lt;10,2,IF(H172&gt;F172,3,SE)))))</f>
        <v/>
      </c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</row>
    <row r="173" spans="3:30">
      <c r="C173" s="2" t="str">
        <f>IF(OR(F173="",H173=""),"",IF(F173=H173,1,IF(F173&lt;H173,0,IF(F173-H173&lt;10,2,IF(F173&gt;H173,3,SE)))))</f>
        <v/>
      </c>
      <c r="D173" s="301" t="str">
        <f>V166</f>
        <v/>
      </c>
      <c r="E173" s="301"/>
      <c r="F173" s="70"/>
      <c r="G173" s="41" t="s">
        <v>17</v>
      </c>
      <c r="H173" s="70"/>
      <c r="I173" s="301" t="str">
        <f>V162</f>
        <v/>
      </c>
      <c r="J173" s="301"/>
      <c r="K173" s="301"/>
      <c r="L173" s="301"/>
      <c r="M173" s="301"/>
      <c r="N173" s="301"/>
      <c r="O173" s="301"/>
      <c r="P173" s="301"/>
      <c r="Q173" s="2" t="str">
        <f>IF(OR(H173="",F173=""),"",IF(H173=F173,1,IF(H173&lt;F173,0,IF(H173-F173&lt;10,2,IF(H173&gt;F173,3,SE)))))</f>
        <v/>
      </c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</row>
    <row r="174" spans="3:30">
      <c r="C174" s="2" t="str">
        <f>IF(OR(F174="",H174=""),"",IF(F174=H174,1,IF(F174&lt;H174,0,IF(F174-H174&lt;10,2,IF(F174&gt;H174,3,SE)))))</f>
        <v/>
      </c>
      <c r="D174" s="301" t="str">
        <f>V165</f>
        <v/>
      </c>
      <c r="E174" s="301"/>
      <c r="F174" s="70"/>
      <c r="G174" s="41" t="s">
        <v>17</v>
      </c>
      <c r="H174" s="70"/>
      <c r="I174" s="301" t="str">
        <f>V161</f>
        <v/>
      </c>
      <c r="J174" s="301"/>
      <c r="K174" s="301"/>
      <c r="L174" s="301"/>
      <c r="M174" s="301"/>
      <c r="N174" s="301"/>
      <c r="O174" s="301"/>
      <c r="P174" s="301"/>
      <c r="Q174" s="2" t="str">
        <f>IF(OR(H174="",F174=""),"",IF(H174=F174,1,IF(H174&lt;F174,0,IF(H174-F174&lt;10,2,IF(H174&gt;F174,3,SE)))))</f>
        <v/>
      </c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</row>
    <row r="175" spans="3:30">
      <c r="C175" s="2" t="str">
        <f>IF(OR(F175="",H175=""),"",IF(F175=H175,1,IF(F175&lt;H175,0,IF(F175-H175&lt;10,2,IF(F175&gt;H175,3,SE)))))</f>
        <v/>
      </c>
      <c r="D175" s="301" t="str">
        <f>V164</f>
        <v/>
      </c>
      <c r="E175" s="301"/>
      <c r="F175" s="70"/>
      <c r="G175" s="41" t="s">
        <v>17</v>
      </c>
      <c r="H175" s="70"/>
      <c r="I175" s="301" t="str">
        <f>V160</f>
        <v/>
      </c>
      <c r="J175" s="301"/>
      <c r="K175" s="301"/>
      <c r="L175" s="301"/>
      <c r="M175" s="301"/>
      <c r="N175" s="301"/>
      <c r="O175" s="301"/>
      <c r="P175" s="301"/>
      <c r="Q175" s="2" t="str">
        <f>IF(OR(H175="",F175=""),"",IF(H175=F175,1,IF(H175&lt;F175,0,IF(H175-F175&lt;10,2,IF(H175&gt;F175,3,SE)))))</f>
        <v/>
      </c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</row>
    <row r="176" spans="3:30" ht="15.75" thickBot="1">
      <c r="C176" s="2" t="str">
        <f>IF(OR(F176="",H176=""),"",IF(F176=H176,1,IF(F176&lt;H176,0,IF(F176-H176&lt;10,2,IF(F176&gt;H176,3,SE)))))</f>
        <v/>
      </c>
      <c r="Q176" s="2" t="str">
        <f>IF(OR(H176="",F176=""),"",IF(H176=F176,1,IF(H176&lt;F176,0,IF(H176-F176&lt;10,2,IF(H176&gt;F176,3,SE)))))</f>
        <v/>
      </c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</row>
    <row r="177" spans="3:30" ht="15" customHeight="1">
      <c r="C177" s="2" t="str">
        <f>IF(OR(F177="",H177=""),"",IF(F177=H177,1,IF(F177&lt;H177,0,IF(F177-H177&lt;10,2,IF(F177&gt;H177,3,SE)))))</f>
        <v/>
      </c>
      <c r="D177" s="302" t="s">
        <v>259</v>
      </c>
      <c r="E177" s="303"/>
      <c r="F177" s="303"/>
      <c r="G177" s="303"/>
      <c r="H177" s="303"/>
      <c r="I177" s="303"/>
      <c r="J177" s="303"/>
      <c r="K177" s="303"/>
      <c r="L177" s="303"/>
      <c r="M177" s="303"/>
      <c r="N177" s="303"/>
      <c r="O177" s="303"/>
      <c r="P177" s="304"/>
      <c r="Q177" s="2" t="str">
        <f>IF(OR(H177="",F177=""),"",IF(H177=F177,1,IF(H177&lt;F177,0,IF(H177-F177&lt;10,2,IF(H177&gt;F177,3,SE)))))</f>
        <v/>
      </c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</row>
    <row r="178" spans="3:30" ht="15.75" customHeight="1" thickBot="1">
      <c r="C178" s="2" t="str">
        <f>IF(OR(F178="",H178=""),"",IF(F178=H178,1,IF(F178&lt;H178,0,IF(F178-H178&lt;10,2,IF(F178&gt;H178,3,SE)))))</f>
        <v/>
      </c>
      <c r="D178" s="305"/>
      <c r="E178" s="306"/>
      <c r="F178" s="306"/>
      <c r="G178" s="306"/>
      <c r="H178" s="306"/>
      <c r="I178" s="306"/>
      <c r="J178" s="306"/>
      <c r="K178" s="306"/>
      <c r="L178" s="306"/>
      <c r="M178" s="306"/>
      <c r="N178" s="306"/>
      <c r="O178" s="306"/>
      <c r="P178" s="307"/>
      <c r="Q178" s="2" t="str">
        <f>IF(OR(H178="",F178=""),"",IF(H178=F178,1,IF(H178&lt;F178,0,IF(H178-F178&lt;10,2,IF(H178&gt;F178,3,SE)))))</f>
        <v/>
      </c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</row>
    <row r="179" spans="3:30">
      <c r="C179" s="2" t="str">
        <f>IF(OR(F179="",H179=""),"",IF(F179=H179,1,IF(F179&lt;H179,0,IF(F179-H179&lt;10,2,IF(F179&gt;H179,3,SE)))))</f>
        <v/>
      </c>
      <c r="Q179" s="2" t="str">
        <f>IF(OR(H179="",F179=""),"",IF(H179=F179,1,IF(H179&lt;F179,0,IF(H179-F179&lt;10,2,IF(H179&gt;F179,3,SE)))))</f>
        <v/>
      </c>
      <c r="T179" s="1"/>
      <c r="U179" s="1"/>
      <c r="V179" s="1"/>
      <c r="W179" s="1"/>
      <c r="X179" s="1"/>
      <c r="Y179" s="19"/>
      <c r="Z179" s="19"/>
      <c r="AA179" s="1"/>
      <c r="AB179" s="1"/>
      <c r="AC179" s="1"/>
      <c r="AD179" s="1"/>
    </row>
    <row r="180" spans="3:30">
      <c r="C180" s="2" t="str">
        <f>IF(OR(F180="",H180=""),"",IF(F180=H180,1,IF(F180&lt;H180,0,IF(F180-H180&lt;10,2,IF(F180&gt;H180,3,SE)))))</f>
        <v/>
      </c>
      <c r="D180" s="301" t="str">
        <f>V167</f>
        <v/>
      </c>
      <c r="E180" s="301"/>
      <c r="F180" s="70"/>
      <c r="G180" s="41" t="s">
        <v>17</v>
      </c>
      <c r="H180" s="70"/>
      <c r="I180" s="301" t="str">
        <f>V160</f>
        <v/>
      </c>
      <c r="J180" s="301"/>
      <c r="K180" s="301"/>
      <c r="L180" s="301"/>
      <c r="M180" s="301"/>
      <c r="N180" s="301"/>
      <c r="O180" s="301"/>
      <c r="P180" s="301"/>
      <c r="Q180" s="2" t="str">
        <f>IF(OR(H180="",F180=""),"",IF(H180=F180,1,IF(H180&lt;F180,0,IF(H180-F180&lt;10,2,IF(H180&gt;F180,3,SE)))))</f>
        <v/>
      </c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</row>
    <row r="181" spans="3:30">
      <c r="C181" s="2" t="str">
        <f>IF(OR(F181="",H181=""),"",IF(F181=H181,1,IF(F181&lt;H181,0,IF(F181-H181&lt;10,2,IF(F181&gt;H181,3,SE)))))</f>
        <v/>
      </c>
      <c r="D181" s="301" t="str">
        <f>V166</f>
        <v/>
      </c>
      <c r="E181" s="301"/>
      <c r="F181" s="70"/>
      <c r="G181" s="41" t="s">
        <v>17</v>
      </c>
      <c r="H181" s="70"/>
      <c r="I181" s="301" t="str">
        <f>V161</f>
        <v/>
      </c>
      <c r="J181" s="301"/>
      <c r="K181" s="301"/>
      <c r="L181" s="301"/>
      <c r="M181" s="301"/>
      <c r="N181" s="301"/>
      <c r="O181" s="301"/>
      <c r="P181" s="301"/>
      <c r="Q181" s="2" t="str">
        <f>IF(OR(H181="",F181=""),"",IF(H181=F181,1,IF(H181&lt;F181,0,IF(H181-F181&lt;10,2,IF(H181&gt;F181,3,SE)))))</f>
        <v/>
      </c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</row>
    <row r="182" spans="3:30">
      <c r="C182" s="2" t="str">
        <f>IF(OR(F182="",H182=""),"",IF(F182=H182,1,IF(F182&lt;H182,0,IF(F182-H182&lt;10,2,IF(F182&gt;H182,3,SE)))))</f>
        <v/>
      </c>
      <c r="D182" s="301" t="str">
        <f>V165</f>
        <v/>
      </c>
      <c r="E182" s="301"/>
      <c r="F182" s="70"/>
      <c r="G182" s="41" t="s">
        <v>17</v>
      </c>
      <c r="H182" s="70"/>
      <c r="I182" s="301" t="str">
        <f>V162</f>
        <v/>
      </c>
      <c r="J182" s="301"/>
      <c r="K182" s="301"/>
      <c r="L182" s="301"/>
      <c r="M182" s="301"/>
      <c r="N182" s="301"/>
      <c r="O182" s="301"/>
      <c r="P182" s="301"/>
      <c r="Q182" s="2" t="str">
        <f>IF(OR(H182="",F182=""),"",IF(H182=F182,1,IF(H182&lt;F182,0,IF(H182-F182&lt;10,2,IF(H182&gt;F182,3,SE)))))</f>
        <v/>
      </c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</row>
    <row r="183" spans="3:30">
      <c r="C183" s="2" t="str">
        <f>IF(OR(F183="",H183=""),"",IF(F183=H183,1,IF(F183&lt;H183,0,IF(F183-H183&lt;10,2,IF(F183&gt;H183,3,SE)))))</f>
        <v/>
      </c>
      <c r="D183" s="301" t="str">
        <f>V164</f>
        <v/>
      </c>
      <c r="E183" s="301"/>
      <c r="F183" s="70"/>
      <c r="G183" s="41" t="s">
        <v>17</v>
      </c>
      <c r="H183" s="70"/>
      <c r="I183" s="301" t="str">
        <f>V163</f>
        <v/>
      </c>
      <c r="J183" s="301"/>
      <c r="K183" s="301"/>
      <c r="L183" s="301"/>
      <c r="M183" s="301"/>
      <c r="N183" s="301"/>
      <c r="O183" s="301"/>
      <c r="P183" s="301"/>
      <c r="Q183" s="2" t="str">
        <f>IF(OR(H183="",F183=""),"",IF(H183=F183,1,IF(H183&lt;F183,0,IF(H183-F183&lt;10,2,IF(H183&gt;F183,3,SE)))))</f>
        <v/>
      </c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</row>
    <row r="184" spans="3:30" ht="15.75" thickBot="1">
      <c r="C184" s="2" t="str">
        <f>IF(OR(F184="",H184=""),"",IF(F184=H184,1,IF(F184&lt;H184,0,IF(F184-H184&lt;10,2,IF(F184&gt;H184,3,SE)))))</f>
        <v/>
      </c>
      <c r="Q184" s="2" t="str">
        <f>IF(OR(H184="",F184=""),"",IF(H184=F184,1,IF(H184&lt;F184,0,IF(H184-F184&lt;10,2,IF(H184&gt;F184,3,SE)))))</f>
        <v/>
      </c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</row>
    <row r="185" spans="3:30" ht="15" customHeight="1">
      <c r="C185" s="2" t="str">
        <f>IF(OR(F185="",H185=""),"",IF(F185=H185,1,IF(F185&lt;H185,0,IF(F185-H185&lt;10,2,IF(F185&gt;H185,3,SE)))))</f>
        <v/>
      </c>
      <c r="D185" s="302" t="s">
        <v>260</v>
      </c>
      <c r="E185" s="303"/>
      <c r="F185" s="303"/>
      <c r="G185" s="303"/>
      <c r="H185" s="303"/>
      <c r="I185" s="303"/>
      <c r="J185" s="303"/>
      <c r="K185" s="303"/>
      <c r="L185" s="303"/>
      <c r="M185" s="303"/>
      <c r="N185" s="303"/>
      <c r="O185" s="303"/>
      <c r="P185" s="304"/>
      <c r="Q185" s="2" t="str">
        <f>IF(OR(H185="",F185=""),"",IF(H185=F185,1,IF(H185&lt;F185,0,IF(H185-F185&lt;10,2,IF(H185&gt;F185,3,SE)))))</f>
        <v/>
      </c>
      <c r="T185" s="1"/>
      <c r="U185" s="1"/>
      <c r="V185" s="1"/>
      <c r="W185" s="1"/>
      <c r="X185" s="1"/>
      <c r="Y185" s="19"/>
      <c r="Z185" s="19"/>
      <c r="AA185" s="1"/>
      <c r="AB185" s="1"/>
      <c r="AC185" s="1"/>
      <c r="AD185" s="1"/>
    </row>
    <row r="186" spans="3:30" ht="15.75" customHeight="1" thickBot="1">
      <c r="C186" s="2" t="str">
        <f>IF(OR(F186="",H186=""),"",IF(F186=H186,1,IF(F186&lt;H186,0,IF(F186-H186&lt;10,2,IF(F186&gt;H186,3,SE)))))</f>
        <v/>
      </c>
      <c r="D186" s="305"/>
      <c r="E186" s="306"/>
      <c r="F186" s="306"/>
      <c r="G186" s="306"/>
      <c r="H186" s="306"/>
      <c r="I186" s="306"/>
      <c r="J186" s="306"/>
      <c r="K186" s="306"/>
      <c r="L186" s="306"/>
      <c r="M186" s="306"/>
      <c r="N186" s="306"/>
      <c r="O186" s="306"/>
      <c r="P186" s="307"/>
      <c r="Q186" s="2" t="str">
        <f>IF(OR(H186="",F186=""),"",IF(H186=F186,1,IF(H186&lt;F186,0,IF(H186-F186&lt;10,2,IF(H186&gt;F186,3,SE)))))</f>
        <v/>
      </c>
      <c r="T186" s="1"/>
      <c r="U186" s="1"/>
      <c r="V186" s="1"/>
      <c r="W186" s="1"/>
      <c r="X186" s="1"/>
      <c r="Y186" s="19"/>
      <c r="Z186" s="19"/>
      <c r="AA186" s="1"/>
      <c r="AB186" s="1"/>
      <c r="AC186" s="1"/>
      <c r="AD186" s="1"/>
    </row>
    <row r="187" spans="3:30">
      <c r="C187" s="2" t="str">
        <f>IF(OR(F187="",H187=""),"",IF(F187=H187,1,IF(F187&lt;H187,0,IF(F187-H187&lt;10,2,IF(F187&gt;H187,3,SE)))))</f>
        <v/>
      </c>
      <c r="Q187" s="2" t="str">
        <f>IF(OR(H187="",F187=""),"",IF(H187=F187,1,IF(H187&lt;F187,0,IF(H187-F187&lt;10,2,IF(H187&gt;F187,3,SE)))))</f>
        <v/>
      </c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</row>
    <row r="188" spans="3:30">
      <c r="C188" s="2" t="str">
        <f>IF(OR(F188="",H188=""),"",IF(F188=H188,1,IF(F188&lt;H188,0,IF(F188-H188&lt;10,2,IF(F188&gt;H188,3,SE)))))</f>
        <v/>
      </c>
      <c r="D188" s="301" t="str">
        <f>V167</f>
        <v/>
      </c>
      <c r="E188" s="301"/>
      <c r="F188" s="70"/>
      <c r="G188" s="25" t="s">
        <v>17</v>
      </c>
      <c r="H188" s="70"/>
      <c r="I188" s="301" t="str">
        <f>V161</f>
        <v/>
      </c>
      <c r="J188" s="301"/>
      <c r="K188" s="301"/>
      <c r="L188" s="301"/>
      <c r="M188" s="301"/>
      <c r="N188" s="301"/>
      <c r="O188" s="301"/>
      <c r="P188" s="301"/>
      <c r="Q188" s="2" t="str">
        <f>IF(OR(H188="",F188=""),"",IF(H188=F188,1,IF(H188&lt;F188,0,IF(H188-F188&lt;10,2,IF(H188&gt;F188,3,SE)))))</f>
        <v/>
      </c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</row>
    <row r="189" spans="3:30">
      <c r="C189" s="2" t="str">
        <f>IF(OR(F189="",H189=""),"",IF(F189=H189,1,IF(F189&lt;H189,0,IF(F189-H189&lt;10,2,IF(F189&gt;H189,3,SE)))))</f>
        <v/>
      </c>
      <c r="D189" s="301" t="str">
        <f>V166</f>
        <v/>
      </c>
      <c r="E189" s="301"/>
      <c r="F189" s="70"/>
      <c r="G189" s="25" t="s">
        <v>17</v>
      </c>
      <c r="H189" s="70"/>
      <c r="I189" s="301" t="str">
        <f>V160</f>
        <v/>
      </c>
      <c r="J189" s="301"/>
      <c r="K189" s="301"/>
      <c r="L189" s="301"/>
      <c r="M189" s="301"/>
      <c r="N189" s="301"/>
      <c r="O189" s="301"/>
      <c r="P189" s="301"/>
      <c r="Q189" s="2" t="str">
        <f>IF(OR(H189="",F189=""),"",IF(H189=F189,1,IF(H189&lt;F189,0,IF(H189-F189&lt;10,2,IF(H189&gt;F189,3,SE)))))</f>
        <v/>
      </c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</row>
    <row r="190" spans="3:30">
      <c r="C190" s="2" t="str">
        <f>IF(OR(F190="",H190=""),"",IF(F190=H190,1,IF(F190&lt;H190,0,IF(F190-H190&lt;10,2,IF(F190&gt;H190,3,SE)))))</f>
        <v/>
      </c>
      <c r="D190" s="301" t="str">
        <f>V165</f>
        <v/>
      </c>
      <c r="E190" s="301"/>
      <c r="F190" s="70"/>
      <c r="G190" s="25" t="s">
        <v>17</v>
      </c>
      <c r="H190" s="70"/>
      <c r="I190" s="301" t="str">
        <f>V163</f>
        <v/>
      </c>
      <c r="J190" s="301"/>
      <c r="K190" s="301"/>
      <c r="L190" s="301"/>
      <c r="M190" s="301"/>
      <c r="N190" s="301"/>
      <c r="O190" s="301"/>
      <c r="P190" s="301"/>
      <c r="Q190" s="2" t="str">
        <f>IF(OR(H190="",F190=""),"",IF(H190=F190,1,IF(H190&lt;F190,0,IF(H190-F190&lt;10,2,IF(H190&gt;F190,3,SE)))))</f>
        <v/>
      </c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</row>
    <row r="191" spans="3:30">
      <c r="C191" s="2" t="str">
        <f>IF(OR(F191="",H191=""),"",IF(F191=H191,1,IF(F191&lt;H191,0,IF(F191-H191&lt;10,2,IF(F191&gt;H191,3,SE)))))</f>
        <v/>
      </c>
      <c r="D191" s="301" t="str">
        <f>V164</f>
        <v/>
      </c>
      <c r="E191" s="301"/>
      <c r="F191" s="70"/>
      <c r="G191" s="25" t="s">
        <v>17</v>
      </c>
      <c r="H191" s="70"/>
      <c r="I191" s="301" t="str">
        <f>V162</f>
        <v/>
      </c>
      <c r="J191" s="301"/>
      <c r="K191" s="301"/>
      <c r="L191" s="301"/>
      <c r="M191" s="301"/>
      <c r="N191" s="301"/>
      <c r="O191" s="301"/>
      <c r="P191" s="301"/>
      <c r="Q191" s="2" t="str">
        <f>IF(OR(H191="",F191=""),"",IF(H191=F191,1,IF(H191&lt;F191,0,IF(H191-F191&lt;10,2,IF(H191&gt;F191,3,SE)))))</f>
        <v/>
      </c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</row>
    <row r="192" spans="3:30" ht="15.75" thickBot="1">
      <c r="C192" s="2" t="str">
        <f>IF(OR(F192="",H192=""),"",IF(F192=H192,1,IF(F192&lt;H192,0,IF(F192-H192&lt;10,2,IF(F192&gt;H192,3,SE)))))</f>
        <v/>
      </c>
      <c r="Q192" s="2" t="str">
        <f>IF(OR(H192="",F192=""),"",IF(H192=F192,1,IF(H192&lt;F192,0,IF(H192-F192&lt;10,2,IF(H192&gt;F192,3,SE)))))</f>
        <v/>
      </c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</row>
    <row r="193" spans="3:30">
      <c r="C193" s="2" t="str">
        <f>IF(OR(F193="",H193=""),"",IF(F193=H193,1,IF(F193&lt;H193,0,IF(F193-H193&lt;10,2,IF(F193&gt;H193,3,SE)))))</f>
        <v/>
      </c>
      <c r="D193" s="302" t="s">
        <v>261</v>
      </c>
      <c r="E193" s="303"/>
      <c r="F193" s="303"/>
      <c r="G193" s="303"/>
      <c r="H193" s="303"/>
      <c r="I193" s="303"/>
      <c r="J193" s="303"/>
      <c r="K193" s="303"/>
      <c r="L193" s="303"/>
      <c r="M193" s="303"/>
      <c r="N193" s="303"/>
      <c r="O193" s="303"/>
      <c r="P193" s="304"/>
      <c r="Q193" s="2" t="str">
        <f>IF(OR(H193="",F193=""),"",IF(H193=F193,1,IF(H193&lt;F193,0,IF(H193-F193&lt;10,2,IF(H193&gt;F193,3,SE)))))</f>
        <v/>
      </c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</row>
    <row r="194" spans="3:30" ht="15.75" thickBot="1">
      <c r="C194" s="2" t="str">
        <f>IF(OR(F194="",H194=""),"",IF(F194=H194,1,IF(F194&lt;H194,0,IF(F194-H194&lt;10,2,IF(F194&gt;H194,3,SE)))))</f>
        <v/>
      </c>
      <c r="D194" s="305"/>
      <c r="E194" s="306"/>
      <c r="F194" s="306"/>
      <c r="G194" s="306"/>
      <c r="H194" s="306"/>
      <c r="I194" s="306"/>
      <c r="J194" s="306"/>
      <c r="K194" s="306"/>
      <c r="L194" s="306"/>
      <c r="M194" s="306"/>
      <c r="N194" s="306"/>
      <c r="O194" s="306"/>
      <c r="P194" s="307"/>
      <c r="Q194" s="2" t="str">
        <f>IF(OR(H194="",F194=""),"",IF(H194=F194,1,IF(H194&lt;F194,0,IF(H194-F194&lt;10,2,IF(H194&gt;F194,3,SE)))))</f>
        <v/>
      </c>
      <c r="T194" s="1"/>
      <c r="U194" s="1"/>
      <c r="V194" s="1"/>
      <c r="W194" s="1"/>
      <c r="X194" s="1"/>
      <c r="Y194" s="19"/>
      <c r="Z194" s="19"/>
      <c r="AA194" s="1"/>
      <c r="AB194" s="1"/>
      <c r="AC194" s="1"/>
      <c r="AD194" s="1"/>
    </row>
    <row r="195" spans="3:30">
      <c r="C195" s="2" t="str">
        <f>IF(OR(F195="",H195=""),"",IF(F195=H195,1,IF(F195&lt;H195,0,IF(F195-H195&lt;10,2,IF(F195&gt;H195,3,SE)))))</f>
        <v/>
      </c>
      <c r="Q195" s="2" t="str">
        <f>IF(OR(H195="",F195=""),"",IF(H195=F195,1,IF(H195&lt;F195,0,IF(H195-F195&lt;10,2,IF(H195&gt;F195,3,SE)))))</f>
        <v/>
      </c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</row>
    <row r="196" spans="3:30">
      <c r="C196" s="2" t="str">
        <f>IF(OR(F196="",H196=""),"",IF(F196=H196,1,IF(F196&lt;H196,0,IF(F196-H196&lt;10,2,IF(F196&gt;H196,3,SE)))))</f>
        <v/>
      </c>
      <c r="D196" s="301" t="str">
        <f>V167</f>
        <v/>
      </c>
      <c r="E196" s="301"/>
      <c r="F196" s="70"/>
      <c r="G196" s="41" t="s">
        <v>17</v>
      </c>
      <c r="H196" s="70"/>
      <c r="I196" s="301" t="str">
        <f>V162</f>
        <v/>
      </c>
      <c r="J196" s="301"/>
      <c r="K196" s="301"/>
      <c r="L196" s="301"/>
      <c r="M196" s="301"/>
      <c r="N196" s="301"/>
      <c r="O196" s="301"/>
      <c r="P196" s="301"/>
      <c r="Q196" s="2" t="str">
        <f>IF(OR(H196="",F196=""),"",IF(H196=F196,1,IF(H196&lt;F196,0,IF(H196-F196&lt;10,2,IF(H196&gt;F196,3,SE)))))</f>
        <v/>
      </c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</row>
    <row r="197" spans="3:30">
      <c r="C197" s="2" t="str">
        <f>IF(OR(F197="",H197=""),"",IF(F197=H197,1,IF(F197&lt;H197,0,IF(F197-H197&lt;10,2,IF(F197&gt;H197,3,SE)))))</f>
        <v/>
      </c>
      <c r="D197" s="301" t="str">
        <f>V166</f>
        <v/>
      </c>
      <c r="E197" s="301"/>
      <c r="F197" s="70"/>
      <c r="G197" s="41" t="s">
        <v>17</v>
      </c>
      <c r="H197" s="70"/>
      <c r="I197" s="301" t="str">
        <f>V163</f>
        <v/>
      </c>
      <c r="J197" s="301"/>
      <c r="K197" s="301"/>
      <c r="L197" s="301"/>
      <c r="M197" s="301"/>
      <c r="N197" s="301"/>
      <c r="O197" s="301"/>
      <c r="P197" s="301"/>
      <c r="Q197" s="2" t="str">
        <f>IF(OR(H197="",F197=""),"",IF(H197=F197,1,IF(H197&lt;F197,0,IF(H197-F197&lt;10,2,IF(H197&gt;F197,3,SE)))))</f>
        <v/>
      </c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</row>
    <row r="198" spans="3:30">
      <c r="C198" s="2" t="str">
        <f>IF(OR(F198="",H198=""),"",IF(F198=H198,1,IF(F198&lt;H198,0,IF(F198-H198&lt;10,2,IF(F198&gt;H198,3,SE)))))</f>
        <v/>
      </c>
      <c r="D198" s="301" t="str">
        <f>V165</f>
        <v/>
      </c>
      <c r="E198" s="301"/>
      <c r="F198" s="70"/>
      <c r="G198" s="41" t="s">
        <v>17</v>
      </c>
      <c r="H198" s="70"/>
      <c r="I198" s="301" t="str">
        <f>V160</f>
        <v/>
      </c>
      <c r="J198" s="301"/>
      <c r="K198" s="301"/>
      <c r="L198" s="301"/>
      <c r="M198" s="301"/>
      <c r="N198" s="301"/>
      <c r="O198" s="301"/>
      <c r="P198" s="301"/>
      <c r="Q198" s="2" t="str">
        <f>IF(OR(H198="",F198=""),"",IF(H198=F198,1,IF(H198&lt;F198,0,IF(H198-F198&lt;10,2,IF(H198&gt;F198,3,SE)))))</f>
        <v/>
      </c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</row>
    <row r="199" spans="3:30">
      <c r="C199" s="2" t="str">
        <f>IF(OR(F199="",H199=""),"",IF(F199=H199,1,IF(F199&lt;H199,0,IF(F199-H199&lt;10,2,IF(F199&gt;H199,3,SE)))))</f>
        <v/>
      </c>
      <c r="D199" s="301" t="str">
        <f>V164</f>
        <v/>
      </c>
      <c r="E199" s="301"/>
      <c r="F199" s="70"/>
      <c r="G199" s="41" t="s">
        <v>17</v>
      </c>
      <c r="H199" s="70"/>
      <c r="I199" s="301" t="str">
        <f>V161</f>
        <v/>
      </c>
      <c r="J199" s="301"/>
      <c r="K199" s="301"/>
      <c r="L199" s="301"/>
      <c r="M199" s="301"/>
      <c r="N199" s="301"/>
      <c r="O199" s="301"/>
      <c r="P199" s="301"/>
      <c r="Q199" s="2" t="str">
        <f>IF(OR(H199="",F199=""),"",IF(H199=F199,1,IF(H199&lt;F199,0,IF(H199-F199&lt;10,2,IF(H199&gt;F199,3,SE)))))</f>
        <v/>
      </c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</row>
    <row r="200" spans="3:30" ht="15.75" thickBot="1">
      <c r="C200" s="2" t="str">
        <f>IF(OR(F200="",H200=""),"",IF(F200=H200,1,IF(F200&lt;H200,0,IF(F200-H200&lt;10,2,IF(F200&gt;H200,3,SE)))))</f>
        <v/>
      </c>
      <c r="Q200" s="2" t="str">
        <f>IF(OR(H200="",F200=""),"",IF(H200=F200,1,IF(H200&lt;F200,0,IF(H200-F200&lt;10,2,IF(H200&gt;F200,3,SE)))))</f>
        <v/>
      </c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</row>
    <row r="201" spans="3:30">
      <c r="C201" s="2" t="str">
        <f>IF(OR(F201="",H201=""),"",IF(F201=H201,1,IF(F201&lt;H201,0,IF(F201-H201&lt;10,2,IF(F201&gt;H201,3,SE)))))</f>
        <v/>
      </c>
      <c r="D201" s="302" t="s">
        <v>262</v>
      </c>
      <c r="E201" s="303"/>
      <c r="F201" s="303"/>
      <c r="G201" s="303"/>
      <c r="H201" s="303"/>
      <c r="I201" s="303"/>
      <c r="J201" s="303"/>
      <c r="K201" s="303"/>
      <c r="L201" s="303"/>
      <c r="M201" s="303"/>
      <c r="N201" s="303"/>
      <c r="O201" s="303"/>
      <c r="P201" s="304"/>
      <c r="Q201" s="2" t="str">
        <f>IF(OR(H201="",F201=""),"",IF(H201=F201,1,IF(H201&lt;F201,0,IF(H201-F201&lt;10,2,IF(H201&gt;F201,3,SE)))))</f>
        <v/>
      </c>
      <c r="T201" s="1"/>
      <c r="U201" s="1"/>
      <c r="V201" s="1"/>
      <c r="W201" s="1"/>
      <c r="X201" s="1"/>
      <c r="Y201" s="19"/>
      <c r="Z201" s="19"/>
      <c r="AA201" s="1"/>
      <c r="AB201" s="1"/>
      <c r="AC201" s="1"/>
      <c r="AD201" s="1"/>
    </row>
    <row r="202" spans="3:30" ht="15.75" thickBot="1">
      <c r="C202" s="2" t="str">
        <f>IF(OR(F202="",H202=""),"",IF(F202=H202,1,IF(F202&lt;H202,0,IF(F202-H202&lt;10,2,IF(F202&gt;H202,3,SE)))))</f>
        <v/>
      </c>
      <c r="D202" s="305"/>
      <c r="E202" s="306"/>
      <c r="F202" s="306"/>
      <c r="G202" s="306"/>
      <c r="H202" s="306"/>
      <c r="I202" s="306"/>
      <c r="J202" s="306"/>
      <c r="K202" s="306"/>
      <c r="L202" s="306"/>
      <c r="M202" s="306"/>
      <c r="N202" s="306"/>
      <c r="O202" s="306"/>
      <c r="P202" s="307"/>
      <c r="Q202" s="2" t="str">
        <f>IF(OR(H202="",F202=""),"",IF(H202=F202,1,IF(H202&lt;F202,0,IF(H202-F202&lt;10,2,IF(H202&gt;F202,3,SE)))))</f>
        <v/>
      </c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</row>
    <row r="203" spans="3:30">
      <c r="C203" s="2" t="str">
        <f>IF(OR(F203="",H203=""),"",IF(F203=H203,1,IF(F203&lt;H203,0,IF(F203-H203&lt;10,2,IF(F203&gt;H203,3,SE)))))</f>
        <v/>
      </c>
      <c r="Q203" s="2" t="str">
        <f>IF(OR(H203="",F203=""),"",IF(H203=F203,1,IF(H203&lt;F203,0,IF(H203-F203&lt;10,2,IF(H203&gt;F203,3,SE)))))</f>
        <v/>
      </c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</row>
    <row r="204" spans="3:30">
      <c r="C204" s="2" t="str">
        <f>IF(OR(F204="",H204=""),"",IF(F204=H204,1,IF(F204&lt;H204,0,IF(F204-H204&lt;10,2,IF(F204&gt;H204,3,SE)))))</f>
        <v/>
      </c>
      <c r="D204" s="301" t="str">
        <f>V167</f>
        <v/>
      </c>
      <c r="E204" s="301"/>
      <c r="F204" s="70"/>
      <c r="G204" s="41" t="s">
        <v>17</v>
      </c>
      <c r="H204" s="70"/>
      <c r="I204" s="301" t="str">
        <f>V164</f>
        <v/>
      </c>
      <c r="J204" s="301"/>
      <c r="K204" s="301"/>
      <c r="L204" s="301"/>
      <c r="M204" s="301"/>
      <c r="N204" s="301"/>
      <c r="O204" s="301"/>
      <c r="P204" s="301"/>
      <c r="Q204" s="2" t="str">
        <f>IF(OR(H204="",F204=""),"",IF(H204=F204,1,IF(H204&lt;F204,0,IF(H204-F204&lt;10,2,IF(H204&gt;F204,3,SE)))))</f>
        <v/>
      </c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</row>
    <row r="205" spans="3:30">
      <c r="C205" s="2" t="str">
        <f>IF(OR(F205="",H205=""),"",IF(F205=H205,1,IF(F205&lt;H205,0,IF(F205-H205&lt;10,2,IF(F205&gt;H205,3,SE)))))</f>
        <v/>
      </c>
      <c r="D205" s="301" t="str">
        <f>V166</f>
        <v/>
      </c>
      <c r="E205" s="301"/>
      <c r="F205" s="70"/>
      <c r="G205" s="41" t="s">
        <v>17</v>
      </c>
      <c r="H205" s="70"/>
      <c r="I205" s="301" t="str">
        <f>V165</f>
        <v/>
      </c>
      <c r="J205" s="301"/>
      <c r="K205" s="301"/>
      <c r="L205" s="301"/>
      <c r="M205" s="301"/>
      <c r="N205" s="301"/>
      <c r="O205" s="301"/>
      <c r="P205" s="301"/>
      <c r="Q205" s="2" t="str">
        <f>IF(OR(H205="",F205=""),"",IF(H205=F205,1,IF(H205&lt;F205,0,IF(H205-F205&lt;10,2,IF(H205&gt;F205,3,SE)))))</f>
        <v/>
      </c>
      <c r="U205" s="2"/>
      <c r="V205" s="2"/>
      <c r="W205" s="2"/>
      <c r="X205" s="2"/>
      <c r="Y205" s="2"/>
      <c r="Z205" s="2"/>
      <c r="AA205" s="2"/>
      <c r="AB205" s="2"/>
      <c r="AC205" s="2"/>
    </row>
    <row r="206" spans="3:30">
      <c r="C206" s="2" t="str">
        <f>IF(OR(F206="",H206=""),"",IF(F206=H206,1,IF(F206&lt;H206,0,IF(F206-H206&lt;10,2,IF(F206&gt;H206,3,SE)))))</f>
        <v/>
      </c>
      <c r="D206" s="301" t="str">
        <f>V163</f>
        <v/>
      </c>
      <c r="E206" s="301"/>
      <c r="F206" s="70"/>
      <c r="G206" s="41" t="s">
        <v>17</v>
      </c>
      <c r="H206" s="70"/>
      <c r="I206" s="301" t="str">
        <f>V160</f>
        <v/>
      </c>
      <c r="J206" s="301"/>
      <c r="K206" s="301"/>
      <c r="L206" s="301"/>
      <c r="M206" s="301"/>
      <c r="N206" s="301"/>
      <c r="O206" s="301"/>
      <c r="P206" s="301"/>
      <c r="Q206" s="2" t="str">
        <f>IF(OR(H206="",F206=""),"",IF(H206=F206,1,IF(H206&lt;F206,0,IF(H206-F206&lt;10,2,IF(H206&gt;F206,3,SE)))))</f>
        <v/>
      </c>
      <c r="U206" s="2"/>
      <c r="V206" s="2"/>
      <c r="W206" s="2"/>
      <c r="X206" s="2"/>
      <c r="Y206" s="2"/>
      <c r="Z206" s="2"/>
      <c r="AA206" s="2"/>
      <c r="AB206" s="2"/>
      <c r="AC206" s="2"/>
    </row>
    <row r="207" spans="3:30">
      <c r="C207" s="2" t="str">
        <f>IF(OR(F207="",H207=""),"",IF(F207=H207,1,IF(F207&lt;H207,0,IF(F207-H207&lt;10,2,IF(F207&gt;H207,3,SE)))))</f>
        <v/>
      </c>
      <c r="D207" s="301" t="str">
        <f>V162</f>
        <v/>
      </c>
      <c r="E207" s="301"/>
      <c r="F207" s="70"/>
      <c r="G207" s="41" t="s">
        <v>17</v>
      </c>
      <c r="H207" s="70"/>
      <c r="I207" s="301" t="str">
        <f>V161</f>
        <v/>
      </c>
      <c r="J207" s="301"/>
      <c r="K207" s="301"/>
      <c r="L207" s="301"/>
      <c r="M207" s="301"/>
      <c r="N207" s="301"/>
      <c r="O207" s="301"/>
      <c r="P207" s="301"/>
      <c r="Q207" s="2" t="str">
        <f>IF(OR(H207="",F207=""),"",IF(H207=F207,1,IF(H207&lt;F207,0,IF(H207-F207&lt;10,2,IF(H207&gt;F207,3,SE)))))</f>
        <v/>
      </c>
      <c r="U207" s="2"/>
      <c r="V207" s="2"/>
      <c r="W207" s="2"/>
      <c r="X207" s="2"/>
      <c r="Y207" s="2"/>
      <c r="Z207" s="2"/>
      <c r="AA207" s="2"/>
      <c r="AB207" s="2"/>
      <c r="AC207" s="2"/>
    </row>
    <row r="208" spans="3:30" ht="15.75" thickBot="1">
      <c r="C208" s="2" t="str">
        <f>IF(OR(F208="",H208=""),"",IF(F208=H208,1,IF(F208&lt;H208,0,IF(F208-H208&lt;10,2,IF(F208&gt;H208,3,SE)))))</f>
        <v/>
      </c>
      <c r="Q208" s="2" t="str">
        <f>IF(OR(H208="",F208=""),"",IF(H208=F208,1,IF(H208&lt;F208,0,IF(H208-F208&lt;10,2,IF(H208&gt;F208,3,SE)))))</f>
        <v/>
      </c>
      <c r="U208" s="2"/>
      <c r="V208" s="2"/>
      <c r="W208" s="2"/>
      <c r="X208" s="2"/>
      <c r="Y208" s="2"/>
      <c r="Z208" s="2"/>
      <c r="AA208" s="2"/>
      <c r="AB208" s="2"/>
      <c r="AC208" s="2"/>
    </row>
    <row r="209" spans="3:29">
      <c r="C209" s="2" t="str">
        <f>IF(OR(F209="",H209=""),"",IF(F209=H209,1,IF(F209&lt;H209,0,IF(F209-H209&lt;10,2,IF(F209&gt;H209,3,SE)))))</f>
        <v/>
      </c>
      <c r="D209" s="302" t="s">
        <v>263</v>
      </c>
      <c r="E209" s="303"/>
      <c r="F209" s="303"/>
      <c r="G209" s="303"/>
      <c r="H209" s="303"/>
      <c r="I209" s="303"/>
      <c r="J209" s="303"/>
      <c r="K209" s="303"/>
      <c r="L209" s="303"/>
      <c r="M209" s="303"/>
      <c r="N209" s="303"/>
      <c r="O209" s="303"/>
      <c r="P209" s="304"/>
      <c r="Q209" s="2" t="str">
        <f>IF(OR(H209="",F209=""),"",IF(H209=F209,1,IF(H209&lt;F209,0,IF(H209-F209&lt;10,2,IF(H209&gt;F209,3,SE)))))</f>
        <v/>
      </c>
      <c r="U209" s="2"/>
      <c r="V209" s="2"/>
      <c r="W209" s="2"/>
      <c r="X209" s="2"/>
      <c r="Y209" s="2"/>
      <c r="Z209" s="2"/>
      <c r="AA209" s="2"/>
      <c r="AB209" s="2"/>
      <c r="AC209" s="2"/>
    </row>
    <row r="210" spans="3:29" ht="15.75" thickBot="1">
      <c r="C210" s="2" t="str">
        <f>IF(OR(F210="",H210=""),"",IF(F210=H210,1,IF(F210&lt;H210,0,IF(F210-H210&lt;10,2,IF(F210&gt;H210,3,SE)))))</f>
        <v/>
      </c>
      <c r="D210" s="305"/>
      <c r="E210" s="306"/>
      <c r="F210" s="306"/>
      <c r="G210" s="306"/>
      <c r="H210" s="306"/>
      <c r="I210" s="306"/>
      <c r="J210" s="306"/>
      <c r="K210" s="306"/>
      <c r="L210" s="306"/>
      <c r="M210" s="306"/>
      <c r="N210" s="306"/>
      <c r="O210" s="306"/>
      <c r="P210" s="307"/>
      <c r="Q210" s="2" t="str">
        <f>IF(OR(H210="",F210=""),"",IF(H210=F210,1,IF(H210&lt;F210,0,IF(H210-F210&lt;10,2,IF(H210&gt;F210,3,SE)))))</f>
        <v/>
      </c>
      <c r="U210" s="2"/>
      <c r="V210" s="2"/>
      <c r="W210" s="2"/>
      <c r="X210" s="2"/>
      <c r="Y210" s="15"/>
      <c r="Z210" s="15"/>
      <c r="AA210" s="2"/>
      <c r="AB210" s="2"/>
      <c r="AC210" s="2"/>
    </row>
    <row r="211" spans="3:29">
      <c r="C211" s="2" t="str">
        <f>IF(OR(F211="",H211=""),"",IF(F211=H211,1,IF(F211&lt;H211,0,IF(F211-H211&lt;10,2,IF(F211&gt;H211,3,SE)))))</f>
        <v/>
      </c>
      <c r="Q211" s="2" t="str">
        <f>IF(OR(H211="",F211=""),"",IF(H211=F211,1,IF(H211&lt;F211,0,IF(H211-F211&lt;10,2,IF(H211&gt;F211,3,SE)))))</f>
        <v/>
      </c>
      <c r="U211" s="2"/>
      <c r="V211" s="2"/>
      <c r="W211" s="2"/>
      <c r="X211" s="2"/>
      <c r="Y211" s="2"/>
      <c r="Z211" s="2"/>
      <c r="AA211" s="2"/>
      <c r="AB211" s="2"/>
      <c r="AC211" s="2"/>
    </row>
    <row r="212" spans="3:29">
      <c r="C212" s="2" t="str">
        <f>IF(OR(F212="",H212=""),"",IF(F212=H212,1,IF(F212&lt;H212,0,IF(F212-H212&lt;10,2,IF(F212&gt;H212,3,SE)))))</f>
        <v/>
      </c>
      <c r="D212" s="301" t="str">
        <f>V167</f>
        <v/>
      </c>
      <c r="E212" s="301"/>
      <c r="F212" s="70"/>
      <c r="G212" s="41" t="s">
        <v>17</v>
      </c>
      <c r="H212" s="70"/>
      <c r="I212" s="301" t="str">
        <f>V165</f>
        <v/>
      </c>
      <c r="J212" s="301"/>
      <c r="K212" s="301"/>
      <c r="L212" s="301"/>
      <c r="M212" s="301"/>
      <c r="N212" s="301"/>
      <c r="O212" s="301"/>
      <c r="P212" s="301"/>
      <c r="Q212" s="2" t="str">
        <f>IF(OR(H212="",F212=""),"",IF(H212=F212,1,IF(H212&lt;F212,0,IF(H212-F212&lt;10,2,IF(H212&gt;F212,3,SE)))))</f>
        <v/>
      </c>
      <c r="U212" s="2"/>
      <c r="V212" s="2"/>
      <c r="W212" s="2"/>
      <c r="X212" s="2"/>
      <c r="Y212" s="2"/>
      <c r="Z212" s="2"/>
      <c r="AA212" s="2"/>
      <c r="AB212" s="2"/>
      <c r="AC212" s="2"/>
    </row>
    <row r="213" spans="3:29">
      <c r="C213" s="2" t="str">
        <f>IF(OR(F213="",H213=""),"",IF(F213=H213,1,IF(F213&lt;H213,0,IF(F213-H213&lt;10,2,IF(F213&gt;H213,3,SE)))))</f>
        <v/>
      </c>
      <c r="D213" s="301" t="str">
        <f>V166</f>
        <v/>
      </c>
      <c r="E213" s="301"/>
      <c r="F213" s="70"/>
      <c r="G213" s="41" t="s">
        <v>17</v>
      </c>
      <c r="H213" s="70"/>
      <c r="I213" s="301" t="str">
        <f>V164</f>
        <v/>
      </c>
      <c r="J213" s="301"/>
      <c r="K213" s="301"/>
      <c r="L213" s="301"/>
      <c r="M213" s="301"/>
      <c r="N213" s="301"/>
      <c r="O213" s="301"/>
      <c r="P213" s="301"/>
      <c r="Q213" s="2" t="str">
        <f>IF(OR(H213="",F213=""),"",IF(H213=F213,1,IF(H213&lt;F213,0,IF(H213-F213&lt;10,2,IF(H213&gt;F213,3,SE)))))</f>
        <v/>
      </c>
      <c r="U213" s="2"/>
      <c r="V213" s="2"/>
      <c r="W213" s="2"/>
      <c r="X213" s="2"/>
      <c r="Y213" s="2"/>
      <c r="Z213" s="2"/>
      <c r="AA213" s="2"/>
      <c r="AB213" s="2"/>
      <c r="AC213" s="2"/>
    </row>
    <row r="214" spans="3:29">
      <c r="C214" s="2" t="str">
        <f>IF(OR(F214="",H214=""),"",IF(F214=H214,1,IF(F214&lt;H214,0,IF(F214-H214&lt;10,2,IF(F214&gt;H214,3,SE)))))</f>
        <v/>
      </c>
      <c r="D214" s="301" t="str">
        <f>V163</f>
        <v/>
      </c>
      <c r="E214" s="301"/>
      <c r="F214" s="70"/>
      <c r="G214" s="41" t="s">
        <v>17</v>
      </c>
      <c r="H214" s="70"/>
      <c r="I214" s="301" t="str">
        <f>V161</f>
        <v/>
      </c>
      <c r="J214" s="301"/>
      <c r="K214" s="301"/>
      <c r="L214" s="301"/>
      <c r="M214" s="301"/>
      <c r="N214" s="301"/>
      <c r="O214" s="301"/>
      <c r="P214" s="301"/>
      <c r="Q214" s="2" t="str">
        <f>IF(OR(H214="",F214=""),"",IF(H214=F214,1,IF(H214&lt;F214,0,IF(H214-F214&lt;10,2,IF(H214&gt;F214,3,SE)))))</f>
        <v/>
      </c>
      <c r="U214" s="2"/>
      <c r="V214" s="2"/>
      <c r="W214" s="2"/>
      <c r="X214" s="2"/>
      <c r="Y214" s="2"/>
      <c r="Z214" s="2"/>
      <c r="AA214" s="2"/>
      <c r="AB214" s="2"/>
      <c r="AC214" s="2"/>
    </row>
    <row r="215" spans="3:29">
      <c r="C215" s="2" t="str">
        <f>IF(OR(F215="",H215=""),"",IF(F215=H215,1,IF(F215&lt;H215,0,IF(F215-H215&lt;10,2,IF(F215&gt;H215,3,SE)))))</f>
        <v/>
      </c>
      <c r="D215" s="301" t="str">
        <f>V162</f>
        <v/>
      </c>
      <c r="E215" s="301"/>
      <c r="F215" s="70"/>
      <c r="G215" s="41" t="s">
        <v>17</v>
      </c>
      <c r="H215" s="70"/>
      <c r="I215" s="301" t="str">
        <f>V160</f>
        <v/>
      </c>
      <c r="J215" s="301"/>
      <c r="K215" s="301"/>
      <c r="L215" s="301"/>
      <c r="M215" s="301"/>
      <c r="N215" s="301"/>
      <c r="O215" s="301"/>
      <c r="P215" s="301"/>
      <c r="Q215" s="2" t="str">
        <f>IF(OR(H215="",F215=""),"",IF(H215=F215,1,IF(H215&lt;F215,0,IF(H215-F215&lt;10,2,IF(H215&gt;F215,3,SE)))))</f>
        <v/>
      </c>
      <c r="U215" s="2"/>
      <c r="V215" s="2"/>
      <c r="W215" s="2"/>
      <c r="X215" s="2"/>
      <c r="Y215" s="2"/>
      <c r="Z215" s="2"/>
      <c r="AA215" s="2"/>
      <c r="AB215" s="2"/>
      <c r="AC215" s="2"/>
    </row>
    <row r="216" spans="3:29" ht="15.75" thickBot="1">
      <c r="C216" s="2" t="str">
        <f>IF(OR(F216="",H216=""),"",IF(F216=H216,1,IF(F216&lt;H216,0,IF(F216-H216&lt;10,2,IF(F216&gt;H216,3,SE)))))</f>
        <v/>
      </c>
      <c r="Q216" s="2" t="str">
        <f>IF(OR(H216="",F216=""),"",IF(H216=F216,1,IF(H216&lt;F216,0,IF(H216-F216&lt;10,2,IF(H216&gt;F216,3,SE)))))</f>
        <v/>
      </c>
      <c r="U216" s="1"/>
      <c r="V216" s="1"/>
      <c r="W216" s="1"/>
      <c r="X216" s="1"/>
      <c r="Y216" s="1"/>
      <c r="Z216" s="1"/>
      <c r="AA216" s="1"/>
      <c r="AB216" s="1"/>
      <c r="AC216" s="1"/>
    </row>
    <row r="217" spans="3:29">
      <c r="C217" s="2" t="str">
        <f>IF(OR(F217="",H217=""),"",IF(F217=H217,1,IF(F217&lt;H217,0,IF(F217-H217&lt;10,2,IF(F217&gt;H217,3,SE)))))</f>
        <v/>
      </c>
      <c r="D217" s="302" t="s">
        <v>264</v>
      </c>
      <c r="E217" s="303"/>
      <c r="F217" s="303"/>
      <c r="G217" s="303"/>
      <c r="H217" s="303"/>
      <c r="I217" s="303"/>
      <c r="J217" s="303"/>
      <c r="K217" s="303"/>
      <c r="L217" s="303"/>
      <c r="M217" s="303"/>
      <c r="N217" s="303"/>
      <c r="O217" s="303"/>
      <c r="P217" s="304"/>
      <c r="Q217" s="2" t="str">
        <f>IF(OR(H217="",F217=""),"",IF(H217=F217,1,IF(H217&lt;F217,0,IF(H217-F217&lt;10,2,IF(H217&gt;F217,3,SE)))))</f>
        <v/>
      </c>
      <c r="U217" s="1"/>
      <c r="V217" s="1"/>
      <c r="W217" s="1"/>
      <c r="X217" s="1"/>
      <c r="Y217" s="1"/>
      <c r="Z217" s="1"/>
      <c r="AA217" s="1"/>
      <c r="AB217" s="1"/>
      <c r="AC217" s="1"/>
    </row>
    <row r="218" spans="3:29" ht="15.75" thickBot="1">
      <c r="C218" s="2" t="str">
        <f>IF(OR(F218="",H218=""),"",IF(F218=H218,1,IF(F218&lt;H218,0,IF(F218-H218&lt;10,2,IF(F218&gt;H218,3,SE)))))</f>
        <v/>
      </c>
      <c r="D218" s="305"/>
      <c r="E218" s="306"/>
      <c r="F218" s="306"/>
      <c r="G218" s="306"/>
      <c r="H218" s="306"/>
      <c r="I218" s="306"/>
      <c r="J218" s="306"/>
      <c r="K218" s="306"/>
      <c r="L218" s="306"/>
      <c r="M218" s="306"/>
      <c r="N218" s="306"/>
      <c r="O218" s="306"/>
      <c r="P218" s="307"/>
      <c r="Q218" s="2" t="str">
        <f>IF(OR(H218="",F218=""),"",IF(H218=F218,1,IF(H218&lt;F218,0,IF(H218-F218&lt;10,2,IF(H218&gt;F218,3,SE)))))</f>
        <v/>
      </c>
      <c r="U218" s="1"/>
      <c r="V218" s="1"/>
      <c r="W218" s="1"/>
      <c r="X218" s="1"/>
      <c r="Y218" s="1"/>
      <c r="Z218" s="1"/>
      <c r="AA218" s="1"/>
      <c r="AB218" s="1"/>
      <c r="AC218" s="1"/>
    </row>
    <row r="219" spans="3:29">
      <c r="C219" s="2" t="str">
        <f>IF(OR(F219="",H219=""),"",IF(F219=H219,1,IF(F219&lt;H219,0,IF(F219-H219&lt;10,2,IF(F219&gt;H219,3,SE)))))</f>
        <v/>
      </c>
      <c r="Q219" s="2" t="str">
        <f>IF(OR(H219="",F219=""),"",IF(H219=F219,1,IF(H219&lt;F219,0,IF(H219-F219&lt;10,2,IF(H219&gt;F219,3,SE)))))</f>
        <v/>
      </c>
      <c r="U219" s="1"/>
      <c r="V219" s="1"/>
      <c r="W219" s="1"/>
      <c r="X219" s="1"/>
      <c r="Y219" s="19"/>
      <c r="Z219" s="19"/>
      <c r="AA219" s="1"/>
      <c r="AB219" s="1"/>
      <c r="AC219" s="1"/>
    </row>
    <row r="220" spans="3:29">
      <c r="C220" s="2" t="str">
        <f>IF(OR(F220="",H220=""),"",IF(F220=H220,1,IF(F220&lt;H220,0,IF(F220-H220&lt;10,2,IF(F220&gt;H220,3,SE)))))</f>
        <v/>
      </c>
      <c r="D220" s="301" t="str">
        <f>V167</f>
        <v/>
      </c>
      <c r="E220" s="301"/>
      <c r="F220" s="70"/>
      <c r="G220" s="41" t="s">
        <v>17</v>
      </c>
      <c r="H220" s="70"/>
      <c r="I220" s="301" t="str">
        <f>V166</f>
        <v/>
      </c>
      <c r="J220" s="301"/>
      <c r="K220" s="301"/>
      <c r="L220" s="301"/>
      <c r="M220" s="301"/>
      <c r="N220" s="301"/>
      <c r="O220" s="301"/>
      <c r="P220" s="301"/>
      <c r="Q220" s="2" t="str">
        <f>IF(OR(H220="",F220=""),"",IF(H220=F220,1,IF(H220&lt;F220,0,IF(H220-F220&lt;10,2,IF(H220&gt;F220,3,SE)))))</f>
        <v/>
      </c>
      <c r="U220" s="1"/>
      <c r="V220" s="1"/>
      <c r="W220" s="1"/>
      <c r="X220" s="1"/>
      <c r="Y220" s="1"/>
      <c r="Z220" s="1"/>
      <c r="AA220" s="1"/>
      <c r="AB220" s="1"/>
      <c r="AC220" s="1"/>
    </row>
    <row r="221" spans="3:29">
      <c r="C221" s="2" t="str">
        <f>IF(OR(F221="",H221=""),"",IF(F221=H221,1,IF(F221&lt;H221,0,IF(F221-H221&lt;10,2,IF(F221&gt;H221,3,SE)))))</f>
        <v/>
      </c>
      <c r="D221" s="301" t="str">
        <f>V165</f>
        <v/>
      </c>
      <c r="E221" s="301"/>
      <c r="F221" s="70"/>
      <c r="G221" s="41" t="s">
        <v>17</v>
      </c>
      <c r="H221" s="70"/>
      <c r="I221" s="301" t="str">
        <f>V164</f>
        <v/>
      </c>
      <c r="J221" s="301"/>
      <c r="K221" s="301"/>
      <c r="L221" s="301"/>
      <c r="M221" s="301"/>
      <c r="N221" s="301"/>
      <c r="O221" s="301"/>
      <c r="P221" s="301"/>
      <c r="Q221" s="2" t="str">
        <f>IF(OR(H221="",F221=""),"",IF(H221=F221,1,IF(H221&lt;F221,0,IF(H221-F221&lt;10,2,IF(H221&gt;F221,3,SE)))))</f>
        <v/>
      </c>
      <c r="U221" s="1"/>
      <c r="V221" s="1"/>
      <c r="W221" s="1"/>
      <c r="X221" s="1"/>
      <c r="Y221" s="1"/>
      <c r="Z221" s="1"/>
      <c r="AA221" s="1"/>
      <c r="AB221" s="1"/>
      <c r="AC221" s="1"/>
    </row>
    <row r="222" spans="3:29">
      <c r="C222" s="2" t="str">
        <f>IF(OR(F222="",H222=""),"",IF(F222=H222,1,IF(F222&lt;H222,0,IF(F222-H222&lt;10,2,IF(F222&gt;H222,3,SE)))))</f>
        <v/>
      </c>
      <c r="D222" s="301" t="str">
        <f>V163</f>
        <v/>
      </c>
      <c r="E222" s="301"/>
      <c r="F222" s="70"/>
      <c r="G222" s="41" t="s">
        <v>17</v>
      </c>
      <c r="H222" s="70"/>
      <c r="I222" s="301" t="str">
        <f>V162</f>
        <v/>
      </c>
      <c r="J222" s="301"/>
      <c r="K222" s="301"/>
      <c r="L222" s="301"/>
      <c r="M222" s="301"/>
      <c r="N222" s="301"/>
      <c r="O222" s="301"/>
      <c r="P222" s="301"/>
      <c r="Q222" s="2" t="str">
        <f>IF(OR(H222="",F222=""),"",IF(H222=F222,1,IF(H222&lt;F222,0,IF(H222-F222&lt;10,2,IF(H222&gt;F222,3,SE)))))</f>
        <v/>
      </c>
      <c r="U222" s="1"/>
      <c r="V222" s="1"/>
      <c r="W222" s="1"/>
      <c r="X222" s="1"/>
      <c r="Y222" s="1"/>
      <c r="Z222" s="1"/>
      <c r="AA222" s="1"/>
      <c r="AB222" s="1"/>
      <c r="AC222" s="1"/>
    </row>
    <row r="223" spans="3:29">
      <c r="C223" s="2" t="str">
        <f>IF(OR(F223="",H223=""),"",IF(F223=H223,1,IF(F223&lt;H223,0,IF(F223-H223&lt;10,2,IF(F223&gt;H223,3,SE)))))</f>
        <v/>
      </c>
      <c r="D223" s="301" t="str">
        <f>V161</f>
        <v/>
      </c>
      <c r="E223" s="301"/>
      <c r="F223" s="70"/>
      <c r="G223" s="41" t="s">
        <v>17</v>
      </c>
      <c r="H223" s="70"/>
      <c r="I223" s="301" t="str">
        <f>V160</f>
        <v/>
      </c>
      <c r="J223" s="301"/>
      <c r="K223" s="301"/>
      <c r="L223" s="301"/>
      <c r="M223" s="301"/>
      <c r="N223" s="301"/>
      <c r="O223" s="301"/>
      <c r="P223" s="301"/>
      <c r="Q223" s="2" t="str">
        <f>IF(OR(H223="",F223=""),"",IF(H223=F223,1,IF(H223&lt;F223,0,IF(H223-F223&lt;10,2,IF(H223&gt;F223,3,SE)))))</f>
        <v/>
      </c>
      <c r="U223" s="1"/>
      <c r="V223" s="1"/>
      <c r="W223" s="1"/>
      <c r="X223" s="1"/>
      <c r="Y223" s="1"/>
      <c r="Z223" s="1"/>
      <c r="AA223" s="1"/>
      <c r="AB223" s="1"/>
      <c r="AC223" s="1"/>
    </row>
    <row r="224" spans="3:29">
      <c r="C224" s="2" t="str">
        <f>IF(OR(F224="",H224=""),"",IF(F224=H224,1,IF(F224&lt;H224,0,IF(F224-H224&lt;10,2,IF(F224&gt;H224,3,SE)))))</f>
        <v/>
      </c>
      <c r="Q224" s="103"/>
      <c r="U224" s="1"/>
      <c r="V224" s="1"/>
      <c r="W224" s="1"/>
      <c r="X224" s="1"/>
      <c r="Y224" s="1"/>
      <c r="Z224" s="1"/>
      <c r="AA224" s="1"/>
      <c r="AB224" s="1"/>
      <c r="AC224" s="1"/>
    </row>
    <row r="225" spans="3:29">
      <c r="C225" s="2" t="str">
        <f>IF(OR(F225="",H225=""),"",IF(F225=H225,1,IF(F225&lt;H225,0,IF(F225-H225&lt;10,2,IF(F225&gt;H225,3,SE)))))</f>
        <v/>
      </c>
      <c r="D225" s="320" t="s">
        <v>253</v>
      </c>
      <c r="E225" s="320"/>
      <c r="F225" s="320"/>
      <c r="G225" s="320"/>
      <c r="H225" s="320"/>
      <c r="I225" s="320"/>
      <c r="J225" s="320"/>
      <c r="K225" s="320"/>
      <c r="L225" s="320"/>
      <c r="M225" s="320"/>
      <c r="Q225" s="103"/>
      <c r="T225" s="1"/>
      <c r="U225" s="1"/>
      <c r="V225" s="1"/>
      <c r="W225" s="1"/>
      <c r="X225" s="1"/>
      <c r="Y225" s="1"/>
      <c r="Z225" s="1"/>
      <c r="AA225" s="1"/>
      <c r="AB225" s="1"/>
      <c r="AC225" s="1"/>
    </row>
    <row r="226" spans="3:29" ht="15.75" thickBot="1">
      <c r="C226" s="2" t="str">
        <f>IF(OR(F226="",H226=""),"",IF(F226=H226,1,IF(F226&lt;H226,0,IF(F226-H226&lt;10,2,IF(F226&gt;H226,3,SE)))))</f>
        <v/>
      </c>
      <c r="D226" s="320"/>
      <c r="E226" s="320"/>
      <c r="F226" s="320"/>
      <c r="G226" s="320"/>
      <c r="H226" s="320"/>
      <c r="I226" s="320"/>
      <c r="J226" s="320"/>
      <c r="K226" s="320"/>
      <c r="L226" s="320"/>
      <c r="M226" s="320"/>
      <c r="Q226" s="103"/>
      <c r="T226" s="1"/>
      <c r="U226" s="1"/>
      <c r="V226" s="1"/>
      <c r="W226" s="1"/>
      <c r="X226" s="1"/>
      <c r="Y226" s="1"/>
      <c r="Z226" s="1"/>
      <c r="AA226" s="1"/>
      <c r="AB226" s="1"/>
      <c r="AC226" s="1"/>
    </row>
    <row r="227" spans="3:29" ht="15.75" thickBot="1">
      <c r="C227" s="2">
        <f>IF(OR(F227="",H227=""),"",IF(F227=H227,1,IF(F227&lt;H227,0,IF(F227-H227&lt;10,2,IF(F227&gt;H227,3,SE)))))</f>
        <v>0</v>
      </c>
      <c r="D227" s="37" t="s">
        <v>3</v>
      </c>
      <c r="E227" s="38" t="s">
        <v>21</v>
      </c>
      <c r="F227" s="321" t="s">
        <v>12</v>
      </c>
      <c r="G227" s="321"/>
      <c r="H227" s="296" t="s">
        <v>309</v>
      </c>
      <c r="I227" s="296"/>
      <c r="J227" s="296" t="s">
        <v>310</v>
      </c>
      <c r="K227" s="296"/>
      <c r="L227" s="321" t="s">
        <v>174</v>
      </c>
      <c r="M227" s="321"/>
      <c r="Q227" s="103"/>
      <c r="T227" s="1"/>
      <c r="U227" s="2" t="s">
        <v>3</v>
      </c>
      <c r="V227" s="12" t="s">
        <v>2</v>
      </c>
      <c r="W227" s="43" t="s">
        <v>12</v>
      </c>
      <c r="X227" s="43" t="s">
        <v>13</v>
      </c>
      <c r="Y227" s="43" t="s">
        <v>14</v>
      </c>
      <c r="Z227" s="12" t="s">
        <v>15</v>
      </c>
      <c r="AA227" s="43" t="s">
        <v>18</v>
      </c>
      <c r="AB227" s="43" t="s">
        <v>19</v>
      </c>
      <c r="AC227" s="12" t="s">
        <v>20</v>
      </c>
    </row>
    <row r="228" spans="3:29">
      <c r="C228" s="2">
        <f>IF(OR(F228="",H228=""),"",IF(F228=H228,1,IF(F228&lt;H228,0,IF(F228-H228&lt;10,2,IF(F228&gt;H228,3,SE)))))</f>
        <v>1</v>
      </c>
      <c r="D228" s="28" t="s">
        <v>4</v>
      </c>
      <c r="E228" s="28" t="str">
        <f>VLOOKUP(AC228,$U$227:$AC$235,2)</f>
        <v/>
      </c>
      <c r="F228" s="317">
        <f>VLOOKUP(AC228,$U$227:$AC$235,3)</f>
        <v>0</v>
      </c>
      <c r="G228" s="317"/>
      <c r="H228" s="318">
        <f>VLOOKUP(AC228,$U$227:$AC$235,4)</f>
        <v>0</v>
      </c>
      <c r="I228" s="318"/>
      <c r="J228" s="318">
        <f>VLOOKUP(AC228,$U$227:$AC$235,5)</f>
        <v>0</v>
      </c>
      <c r="K228" s="318"/>
      <c r="L228" s="318">
        <f>VLOOKUP(AC228,$U$227:$AC$235,6)</f>
        <v>0</v>
      </c>
      <c r="M228" s="319"/>
      <c r="O228" s="13" t="s">
        <v>179</v>
      </c>
      <c r="Q228" s="103"/>
      <c r="T228" s="1"/>
      <c r="U228" s="11">
        <v>1</v>
      </c>
      <c r="V228" s="43" t="str">
        <f>IF(OR('2ª FASE - GRUPOS I a P'!F361="",'2ª FASE - GRUPOS I a P'!F361=""),"",'2ª FASE - GRUPOS I a P'!E300)</f>
        <v/>
      </c>
      <c r="W228" s="2">
        <f>SUM(Q244,Q249,Q258,Q267,Q275,Q284,Q292)</f>
        <v>0</v>
      </c>
      <c r="X228" s="2">
        <f>SUM(H244,H249,H258,H267,H275,H284,H292)</f>
        <v>0</v>
      </c>
      <c r="Y228" s="2">
        <f>SUM(F244,F249,F258,F267,F275,F284,F292)</f>
        <v>0</v>
      </c>
      <c r="Z228" s="2">
        <f>X228-Y228</f>
        <v>0</v>
      </c>
      <c r="AA228" s="43">
        <f>(W228*10^10)+((Z228+5000)*10^6)+(X228*10)+U228</f>
        <v>5000000001</v>
      </c>
      <c r="AB228" s="2">
        <f>LARGE($AA$228:$AA$235,U228)</f>
        <v>5000000008</v>
      </c>
      <c r="AC228" s="43">
        <f>MATCH(AB228,$AA$228:$AA$235,0)</f>
        <v>8</v>
      </c>
    </row>
    <row r="229" spans="3:29">
      <c r="C229" s="2">
        <f>IF(OR(F229="",H229=""),"",IF(F229=H229,1,IF(F229&lt;H229,0,IF(F229-H229&lt;10,2,IF(F229&gt;H229,3,SE)))))</f>
        <v>1</v>
      </c>
      <c r="D229" s="28" t="s">
        <v>5</v>
      </c>
      <c r="E229" s="28" t="str">
        <f t="shared" ref="E229:E235" si="27">VLOOKUP(AC229,$U$227:$AC$235,2)</f>
        <v/>
      </c>
      <c r="F229" s="317">
        <f t="shared" ref="F229:F235" si="28">VLOOKUP(AC229,$U$227:$AC$235,3)</f>
        <v>0</v>
      </c>
      <c r="G229" s="317"/>
      <c r="H229" s="318">
        <f t="shared" ref="H229:H235" si="29">VLOOKUP(AC229,$U$227:$AC$235,4)</f>
        <v>0</v>
      </c>
      <c r="I229" s="318"/>
      <c r="J229" s="318">
        <f t="shared" ref="J229:J235" si="30">VLOOKUP(AC229,$U$227:$AC$235,5)</f>
        <v>0</v>
      </c>
      <c r="K229" s="318"/>
      <c r="L229" s="318">
        <f t="shared" ref="L229:L235" si="31">VLOOKUP(AC229,$U$227:$AC$235,6)</f>
        <v>0</v>
      </c>
      <c r="M229" s="319"/>
      <c r="O229" s="13" t="s">
        <v>175</v>
      </c>
      <c r="Q229" s="103"/>
      <c r="T229" s="1"/>
      <c r="U229" s="11">
        <v>2</v>
      </c>
      <c r="V229" s="43" t="str">
        <f>IF(OR('2ª FASE - GRUPOS A a H'!F292="",'2ª FASE - GRUPOS A a H'!F292=""),"",'2ª FASE - GRUPOS A a H'!E231)</f>
        <v/>
      </c>
      <c r="W229" s="2">
        <f>SUM(Q243,Q250,Q257,Q268,Q276,Q283)</f>
        <v>0</v>
      </c>
      <c r="X229" s="2">
        <f>SUM(H243,H250,H257,H268,H276,H283,F292)</f>
        <v>0</v>
      </c>
      <c r="Y229" s="2">
        <f>SUM(F243,F250,F257,F268,F276,F283,H292)</f>
        <v>0</v>
      </c>
      <c r="Z229" s="2">
        <f t="shared" ref="Z229:Z235" si="32">X229-Y229</f>
        <v>0</v>
      </c>
      <c r="AA229" s="43">
        <f t="shared" ref="AA229:AA235" si="33">(W229*10^10)+((Z229+5000)*10^6)+(X229*10)+U229</f>
        <v>5000000002</v>
      </c>
      <c r="AB229" s="2">
        <f t="shared" ref="AB229:AB235" si="34">LARGE($AA$228:$AA$235,U229)</f>
        <v>5000000007</v>
      </c>
      <c r="AC229" s="43">
        <f t="shared" ref="AC229:AC235" si="35">MATCH(AB229,$AA$228:$AA$235,0)</f>
        <v>7</v>
      </c>
    </row>
    <row r="230" spans="3:29">
      <c r="C230" s="2">
        <f>IF(OR(F230="",H230=""),"",IF(F230=H230,1,IF(F230&lt;H230,0,IF(F230-H230&lt;10,2,IF(F230&gt;H230,3,SE)))))</f>
        <v>1</v>
      </c>
      <c r="D230" s="28" t="s">
        <v>6</v>
      </c>
      <c r="E230" s="28" t="str">
        <f t="shared" si="27"/>
        <v/>
      </c>
      <c r="F230" s="317">
        <f t="shared" si="28"/>
        <v>0</v>
      </c>
      <c r="G230" s="317"/>
      <c r="H230" s="318">
        <f t="shared" si="29"/>
        <v>0</v>
      </c>
      <c r="I230" s="318"/>
      <c r="J230" s="318">
        <f t="shared" si="30"/>
        <v>0</v>
      </c>
      <c r="K230" s="318"/>
      <c r="L230" s="318">
        <f t="shared" si="31"/>
        <v>0</v>
      </c>
      <c r="M230" s="319"/>
      <c r="O230" s="13" t="s">
        <v>307</v>
      </c>
      <c r="Q230" s="103"/>
      <c r="T230" s="1"/>
      <c r="U230" s="11">
        <v>3</v>
      </c>
      <c r="V230" s="43" t="str">
        <f>IF(OR('2ª FASE - GRUPOS I a P'!F361="",'2ª FASE - GRUPOS I a P'!F361=""),"",'2ª FASE - GRUPOS I a P'!E299)</f>
        <v/>
      </c>
      <c r="W230" s="2">
        <f>SUM(Q242,Q251,Q260,Q265,C276,C284,Q291)</f>
        <v>0</v>
      </c>
      <c r="X230" s="2">
        <f>SUM(H242,H251,H260,H265,F276,F284,H291)</f>
        <v>0</v>
      </c>
      <c r="Y230" s="2">
        <f>SUM(F242,F251,F260,F265,H276,H284,F291)</f>
        <v>0</v>
      </c>
      <c r="Z230" s="2">
        <f t="shared" si="32"/>
        <v>0</v>
      </c>
      <c r="AA230" s="43">
        <f t="shared" si="33"/>
        <v>5000000003</v>
      </c>
      <c r="AB230" s="2">
        <f t="shared" si="34"/>
        <v>5000000006</v>
      </c>
      <c r="AC230" s="43">
        <f t="shared" si="35"/>
        <v>6</v>
      </c>
    </row>
    <row r="231" spans="3:29">
      <c r="C231" s="2">
        <f>IF(OR(F231="",H231=""),"",IF(F231=H231,1,IF(F231&lt;H231,0,IF(F231-H231&lt;10,2,IF(F231&gt;H231,3,SE)))))</f>
        <v>1</v>
      </c>
      <c r="D231" s="28" t="s">
        <v>7</v>
      </c>
      <c r="E231" s="28" t="str">
        <f t="shared" si="27"/>
        <v/>
      </c>
      <c r="F231" s="317">
        <f t="shared" si="28"/>
        <v>0</v>
      </c>
      <c r="G231" s="317"/>
      <c r="H231" s="318">
        <f t="shared" si="29"/>
        <v>0</v>
      </c>
      <c r="I231" s="318"/>
      <c r="J231" s="318">
        <f t="shared" si="30"/>
        <v>0</v>
      </c>
      <c r="K231" s="318"/>
      <c r="L231" s="318">
        <f t="shared" si="31"/>
        <v>0</v>
      </c>
      <c r="M231" s="319"/>
      <c r="O231" s="13" t="s">
        <v>308</v>
      </c>
      <c r="Q231" s="103"/>
      <c r="T231" s="1"/>
      <c r="U231" s="11">
        <v>4</v>
      </c>
      <c r="V231" s="43" t="str">
        <f>IF(OR('2ª FASE - GRUPOS A a H'!F292="",'2ª FASE - GRUPOS A a H'!F292=""),"",'2ª FASE - GRUPOS A a H'!E230)</f>
        <v/>
      </c>
      <c r="W231" s="2">
        <f>SUM(Q241,Q252,Q259,Q266,C275,C283,C291)</f>
        <v>0</v>
      </c>
      <c r="X231" s="2">
        <f>SUM(H241,H252,H259,H266,F275,F283,F291)</f>
        <v>0</v>
      </c>
      <c r="Y231" s="2">
        <f>SUM(F241,H252,F259,F266,H275,H283,H291)</f>
        <v>0</v>
      </c>
      <c r="Z231" s="2">
        <f t="shared" si="32"/>
        <v>0</v>
      </c>
      <c r="AA231" s="43">
        <f t="shared" si="33"/>
        <v>5000000004</v>
      </c>
      <c r="AB231" s="2">
        <f t="shared" si="34"/>
        <v>5000000005</v>
      </c>
      <c r="AC231" s="43">
        <f t="shared" si="35"/>
        <v>5</v>
      </c>
    </row>
    <row r="232" spans="3:29">
      <c r="C232" s="2">
        <f>IF(OR(F232="",H232=""),"",IF(F232=H232,1,IF(F232&lt;H232,0,IF(F232-H232&lt;10,2,IF(F232&gt;H232,3,SE)))))</f>
        <v>1</v>
      </c>
      <c r="D232" s="26" t="s">
        <v>8</v>
      </c>
      <c r="E232" s="26" t="str">
        <f t="shared" si="27"/>
        <v/>
      </c>
      <c r="F232" s="308">
        <f t="shared" si="28"/>
        <v>0</v>
      </c>
      <c r="G232" s="308"/>
      <c r="H232" s="309">
        <f t="shared" si="29"/>
        <v>0</v>
      </c>
      <c r="I232" s="309"/>
      <c r="J232" s="309">
        <f t="shared" si="30"/>
        <v>0</v>
      </c>
      <c r="K232" s="309"/>
      <c r="L232" s="309">
        <f t="shared" si="31"/>
        <v>0</v>
      </c>
      <c r="M232" s="310"/>
      <c r="O232" s="13" t="s">
        <v>178</v>
      </c>
      <c r="Q232" s="103"/>
      <c r="T232" s="1"/>
      <c r="U232" s="11">
        <v>5</v>
      </c>
      <c r="V232" s="43" t="str">
        <f>IF(OR('2ª FASE - GRUPOS I a P'!F361="",'2ª FASE - GRUPOS I a P'!F361=""),"",'2ª FASE - GRUPOS I a P'!E298)</f>
        <v/>
      </c>
      <c r="W232" s="2">
        <f>SUM(C244,C252,C260,C268,Q273,Q282,Q290)</f>
        <v>0</v>
      </c>
      <c r="X232" s="2">
        <f>SUM(F244,F252,F260,F268,H273,H282,H290)</f>
        <v>0</v>
      </c>
      <c r="Y232" s="2">
        <f>SUM(H244,H252,H260,H268,F273,F282,F290)</f>
        <v>0</v>
      </c>
      <c r="Z232" s="2">
        <f t="shared" si="32"/>
        <v>0</v>
      </c>
      <c r="AA232" s="43">
        <f t="shared" si="33"/>
        <v>5000000005</v>
      </c>
      <c r="AB232" s="2">
        <f t="shared" si="34"/>
        <v>5000000004</v>
      </c>
      <c r="AC232" s="43">
        <f t="shared" si="35"/>
        <v>4</v>
      </c>
    </row>
    <row r="233" spans="3:29">
      <c r="C233" s="2">
        <f>IF(OR(F233="",H233=""),"",IF(F233=H233,1,IF(F233&lt;H233,0,IF(F233-H233&lt;10,2,IF(F233&gt;H233,3,SE)))))</f>
        <v>1</v>
      </c>
      <c r="D233" s="26" t="s">
        <v>9</v>
      </c>
      <c r="E233" s="26" t="str">
        <f t="shared" si="27"/>
        <v/>
      </c>
      <c r="F233" s="308">
        <f t="shared" si="28"/>
        <v>0</v>
      </c>
      <c r="G233" s="308"/>
      <c r="H233" s="309">
        <f t="shared" si="29"/>
        <v>0</v>
      </c>
      <c r="I233" s="309"/>
      <c r="J233" s="309">
        <f t="shared" si="30"/>
        <v>0</v>
      </c>
      <c r="K233" s="309"/>
      <c r="L233" s="309">
        <f t="shared" si="31"/>
        <v>0</v>
      </c>
      <c r="M233" s="310"/>
      <c r="Q233" s="103"/>
      <c r="T233" s="1"/>
      <c r="U233" s="11">
        <v>6</v>
      </c>
      <c r="V233" s="43" t="str">
        <f>IF(OR('2ª FASE - GRUPOS A a H'!F292="",'2ª FASE - GRUPOS A a H'!F292=""),"",'2ª FASE - GRUPOS A a H'!E229)</f>
        <v/>
      </c>
      <c r="W233" s="2">
        <f>SUM(C243,C251,C259,C267,Q274,Q281,C290)</f>
        <v>0</v>
      </c>
      <c r="X233" s="2">
        <f>SUM(F243,F251,F259,F267,H274,H281,F290)</f>
        <v>0</v>
      </c>
      <c r="Y233" s="2">
        <f>SUM(H243,H251,H259,H267,F274,F281,H290)</f>
        <v>0</v>
      </c>
      <c r="Z233" s="2">
        <f t="shared" si="32"/>
        <v>0</v>
      </c>
      <c r="AA233" s="43">
        <f t="shared" si="33"/>
        <v>5000000006</v>
      </c>
      <c r="AB233" s="2">
        <f t="shared" si="34"/>
        <v>5000000003</v>
      </c>
      <c r="AC233" s="43">
        <f t="shared" si="35"/>
        <v>3</v>
      </c>
    </row>
    <row r="234" spans="3:29">
      <c r="C234" s="2">
        <f>IF(OR(F234="",H234=""),"",IF(F234=H234,1,IF(F234&lt;H234,0,IF(F234-H234&lt;10,2,IF(F234&gt;H234,3,SE)))))</f>
        <v>1</v>
      </c>
      <c r="D234" s="26" t="s">
        <v>10</v>
      </c>
      <c r="E234" s="26" t="str">
        <f t="shared" si="27"/>
        <v/>
      </c>
      <c r="F234" s="308">
        <f t="shared" si="28"/>
        <v>0</v>
      </c>
      <c r="G234" s="308"/>
      <c r="H234" s="309">
        <f t="shared" si="29"/>
        <v>0</v>
      </c>
      <c r="I234" s="309"/>
      <c r="J234" s="309">
        <f t="shared" si="30"/>
        <v>0</v>
      </c>
      <c r="K234" s="309"/>
      <c r="L234" s="309">
        <f t="shared" si="31"/>
        <v>0</v>
      </c>
      <c r="M234" s="310"/>
      <c r="Q234" s="103"/>
      <c r="T234" s="1"/>
      <c r="U234" s="11">
        <v>7</v>
      </c>
      <c r="V234" s="43" t="str">
        <f>IF(OR('2ª FASE - GRUPOS I a P'!F361="",'2ª FASE - GRUPOS I a P'!F361=""),"",'2ª FASE - GRUPOS I a P'!E297)</f>
        <v/>
      </c>
      <c r="W234" s="2">
        <f>SUM(C242,C250,C258,C266,C274,C282,Q289)</f>
        <v>0</v>
      </c>
      <c r="X234" s="2">
        <f>SUM(F242,F250,F258,F266,F274,F282,H289)</f>
        <v>0</v>
      </c>
      <c r="Y234" s="2">
        <f>SUM(H242,H250,H258,H266,H274,H282,F289)</f>
        <v>0</v>
      </c>
      <c r="Z234" s="2">
        <f t="shared" si="32"/>
        <v>0</v>
      </c>
      <c r="AA234" s="43">
        <f t="shared" si="33"/>
        <v>5000000007</v>
      </c>
      <c r="AB234" s="2">
        <f t="shared" si="34"/>
        <v>5000000002</v>
      </c>
      <c r="AC234" s="43">
        <f t="shared" si="35"/>
        <v>2</v>
      </c>
    </row>
    <row r="235" spans="3:29">
      <c r="C235" s="2">
        <f>IF(OR(F235="",H235=""),"",IF(F235=H235,1,IF(F235&lt;H235,0,IF(F235-H235&lt;10,2,IF(F235&gt;H235,3,SE)))))</f>
        <v>1</v>
      </c>
      <c r="D235" s="26" t="s">
        <v>11</v>
      </c>
      <c r="E235" s="26" t="str">
        <f t="shared" si="27"/>
        <v/>
      </c>
      <c r="F235" s="308">
        <f t="shared" si="28"/>
        <v>0</v>
      </c>
      <c r="G235" s="308"/>
      <c r="H235" s="309">
        <f t="shared" si="29"/>
        <v>0</v>
      </c>
      <c r="I235" s="309"/>
      <c r="J235" s="309">
        <f t="shared" si="30"/>
        <v>0</v>
      </c>
      <c r="K235" s="309"/>
      <c r="L235" s="309">
        <f t="shared" si="31"/>
        <v>0</v>
      </c>
      <c r="M235" s="310"/>
      <c r="Q235" s="103"/>
      <c r="T235" s="1"/>
      <c r="U235" s="11">
        <v>8</v>
      </c>
      <c r="V235" s="43" t="str">
        <f>IF(OR('2ª FASE - GRUPOS A a H'!F292="",'2ª FASE - GRUPOS A a H'!F292=""),"",'2ª FASE - GRUPOS A a H'!E228)</f>
        <v/>
      </c>
      <c r="W235" s="2">
        <f>SUM(C241,C249,C257,C265,C273,C281,C289)</f>
        <v>0</v>
      </c>
      <c r="X235" s="2">
        <f>SUM(F241,F249,F257,F265,F273,F281,F289)</f>
        <v>0</v>
      </c>
      <c r="Y235" s="2">
        <f>SUM(H241,H249,H257,H265,H273,H281,H289)</f>
        <v>0</v>
      </c>
      <c r="Z235" s="2">
        <f t="shared" si="32"/>
        <v>0</v>
      </c>
      <c r="AA235" s="43">
        <f t="shared" si="33"/>
        <v>5000000008</v>
      </c>
      <c r="AB235" s="2">
        <f t="shared" si="34"/>
        <v>5000000001</v>
      </c>
      <c r="AC235" s="43">
        <f t="shared" si="35"/>
        <v>1</v>
      </c>
    </row>
    <row r="236" spans="3:29">
      <c r="C236" s="2" t="str">
        <f>IF(OR(F236="",H236=""),"",IF(F236=H236,1,IF(F236&lt;H236,0,IF(F236-H236&lt;10,2,IF(F236&gt;H236,3,SE)))))</f>
        <v/>
      </c>
      <c r="H236" s="101"/>
      <c r="I236" s="101"/>
      <c r="J236" s="101"/>
      <c r="K236" s="101"/>
      <c r="L236" s="101"/>
      <c r="M236" s="101"/>
      <c r="Q236" s="103"/>
      <c r="T236" s="1"/>
      <c r="U236" s="1"/>
      <c r="V236" s="42"/>
      <c r="W236" s="1"/>
      <c r="X236" s="1"/>
      <c r="Y236" s="1"/>
      <c r="Z236" s="1"/>
      <c r="AA236" s="1"/>
      <c r="AB236" s="1"/>
      <c r="AC236" s="1"/>
    </row>
    <row r="237" spans="3:29" ht="15.75" thickBot="1">
      <c r="C237" s="2" t="str">
        <f>IF(OR(F237="",H237=""),"",IF(F237=H237,1,IF(F237&lt;H237,0,IF(F237-H237&lt;10,2,IF(F237&gt;H237,3,SE)))))</f>
        <v/>
      </c>
      <c r="Q237" s="2" t="str">
        <f>IF(OR(H237="",F237=""),"",IF(H237=F237,1,IF(H237&lt;F237,0,IF(H237-F237&lt;10,2,IF(H237&gt;F237,3,SE)))))</f>
        <v/>
      </c>
      <c r="T237" s="1"/>
      <c r="U237" s="2"/>
      <c r="V237" s="34"/>
      <c r="W237" s="2"/>
      <c r="X237" s="2"/>
      <c r="Y237" s="2"/>
      <c r="Z237" s="2"/>
      <c r="AA237" s="2"/>
      <c r="AB237" s="2"/>
      <c r="AC237" s="2"/>
    </row>
    <row r="238" spans="3:29" ht="15" customHeight="1">
      <c r="C238" s="2" t="str">
        <f>IF(OR(F238="",H238=""),"",IF(F238=H238,1,IF(F238&lt;H238,0,IF(F238-H238&lt;10,2,IF(F238&gt;H238,3,SE)))))</f>
        <v/>
      </c>
      <c r="D238" s="311" t="s">
        <v>258</v>
      </c>
      <c r="E238" s="312"/>
      <c r="F238" s="312"/>
      <c r="G238" s="312"/>
      <c r="H238" s="312"/>
      <c r="I238" s="312"/>
      <c r="J238" s="312"/>
      <c r="K238" s="312"/>
      <c r="L238" s="312"/>
      <c r="M238" s="312"/>
      <c r="N238" s="312"/>
      <c r="O238" s="312"/>
      <c r="P238" s="313"/>
      <c r="Q238" s="2" t="str">
        <f>IF(OR(H238="",F238=""),"",IF(H238=F238,1,IF(H238&lt;F238,0,IF(H238-F238&lt;10,2,IF(H238&gt;F238,3,SE)))))</f>
        <v/>
      </c>
      <c r="T238" s="1"/>
      <c r="U238" s="2"/>
      <c r="V238" s="34"/>
      <c r="W238" s="2"/>
      <c r="X238" s="2"/>
      <c r="Y238" s="2"/>
      <c r="Z238" s="2"/>
      <c r="AA238" s="2"/>
      <c r="AB238" s="2"/>
      <c r="AC238" s="2"/>
    </row>
    <row r="239" spans="3:29" ht="15.75" customHeight="1" thickBot="1">
      <c r="C239" s="2" t="str">
        <f>IF(OR(F239="",H239=""),"",IF(F239=H239,1,IF(F239&lt;H239,0,IF(F239-H239&lt;10,2,IF(F239&gt;H239,3,SE)))))</f>
        <v/>
      </c>
      <c r="D239" s="314"/>
      <c r="E239" s="315"/>
      <c r="F239" s="315"/>
      <c r="G239" s="315"/>
      <c r="H239" s="315"/>
      <c r="I239" s="315"/>
      <c r="J239" s="315"/>
      <c r="K239" s="315"/>
      <c r="L239" s="315"/>
      <c r="M239" s="315"/>
      <c r="N239" s="315"/>
      <c r="O239" s="315"/>
      <c r="P239" s="316"/>
      <c r="Q239" s="2" t="str">
        <f>IF(OR(H239="",F239=""),"",IF(H239=F239,1,IF(H239&lt;F239,0,IF(H239-F239&lt;10,2,IF(H239&gt;F239,3,SE)))))</f>
        <v/>
      </c>
      <c r="T239" s="2"/>
      <c r="U239" s="11"/>
      <c r="V239" s="34"/>
      <c r="W239" s="2"/>
      <c r="X239" s="2"/>
      <c r="Y239" s="15"/>
      <c r="Z239" s="15"/>
      <c r="AA239" s="2"/>
      <c r="AB239" s="2"/>
      <c r="AC239" s="2"/>
    </row>
    <row r="240" spans="3:29">
      <c r="C240" s="2" t="str">
        <f>IF(OR(F240="",H240=""),"",IF(F240=H240,1,IF(F240&lt;H240,0,IF(F240-H240&lt;10,2,IF(F240&gt;H240,3,SE)))))</f>
        <v/>
      </c>
      <c r="Q240" s="2" t="str">
        <f>IF(OR(H240="",F240=""),"",IF(H240=F240,1,IF(H240&lt;F240,0,IF(H240-F240&lt;10,2,IF(H240&gt;F240,3,SE)))))</f>
        <v/>
      </c>
      <c r="T240" s="2"/>
      <c r="U240" s="11"/>
      <c r="V240" s="34"/>
      <c r="W240" s="2"/>
      <c r="X240" s="2"/>
      <c r="Y240" s="2"/>
      <c r="Z240" s="2"/>
      <c r="AA240" s="2"/>
      <c r="AB240" s="2"/>
      <c r="AC240" s="2"/>
    </row>
    <row r="241" spans="3:29">
      <c r="C241" s="2" t="str">
        <f>IF(OR(F241="",H241=""),"",IF(F241=H241,1,IF(F241&lt;H241,0,IF(F241-H241&lt;10,2,IF(F241&gt;H241,3,SE)))))</f>
        <v/>
      </c>
      <c r="D241" s="301" t="str">
        <f>V235</f>
        <v/>
      </c>
      <c r="E241" s="301"/>
      <c r="F241" s="70"/>
      <c r="G241" s="25" t="s">
        <v>17</v>
      </c>
      <c r="H241" s="70"/>
      <c r="I241" s="301" t="str">
        <f>V231</f>
        <v/>
      </c>
      <c r="J241" s="301"/>
      <c r="K241" s="301"/>
      <c r="L241" s="301"/>
      <c r="M241" s="301"/>
      <c r="N241" s="301"/>
      <c r="O241" s="301"/>
      <c r="P241" s="301"/>
      <c r="Q241" s="2" t="str">
        <f>IF(OR(H241="",F241=""),"",IF(H241=F241,1,IF(H241&lt;F241,0,IF(H241-F241&lt;10,2,IF(H241&gt;F241,3,SE)))))</f>
        <v/>
      </c>
      <c r="U241" s="11"/>
      <c r="V241" s="34"/>
      <c r="W241" s="2"/>
      <c r="X241" s="2"/>
      <c r="Y241" s="2"/>
      <c r="Z241" s="2"/>
      <c r="AA241" s="2"/>
      <c r="AB241" s="2"/>
      <c r="AC241" s="2"/>
    </row>
    <row r="242" spans="3:29">
      <c r="C242" s="2" t="str">
        <f>IF(OR(F242="",H242=""),"",IF(F242=H242,1,IF(F242&lt;H242,0,IF(F242-H242&lt;10,2,IF(F242&gt;H242,3,SE)))))</f>
        <v/>
      </c>
      <c r="D242" s="301" t="str">
        <f>V234</f>
        <v/>
      </c>
      <c r="E242" s="301"/>
      <c r="F242" s="70"/>
      <c r="G242" s="25" t="s">
        <v>17</v>
      </c>
      <c r="H242" s="70"/>
      <c r="I242" s="301" t="str">
        <f>V230</f>
        <v/>
      </c>
      <c r="J242" s="301"/>
      <c r="K242" s="301"/>
      <c r="L242" s="301"/>
      <c r="M242" s="301"/>
      <c r="N242" s="301"/>
      <c r="O242" s="301"/>
      <c r="P242" s="301"/>
      <c r="Q242" s="2" t="str">
        <f>IF(OR(H242="",F242=""),"",IF(H242=F242,1,IF(H242&lt;F242,0,IF(H242-F242&lt;10,2,IF(H242&gt;F242,3,SE)))))</f>
        <v/>
      </c>
      <c r="U242" s="11"/>
      <c r="V242" s="34"/>
      <c r="W242" s="2"/>
      <c r="X242" s="2"/>
      <c r="Y242" s="2"/>
      <c r="Z242" s="2"/>
      <c r="AA242" s="2"/>
      <c r="AB242" s="2"/>
      <c r="AC242" s="2"/>
    </row>
    <row r="243" spans="3:29">
      <c r="C243" s="2" t="str">
        <f>IF(OR(F243="",H243=""),"",IF(F243=H243,1,IF(F243&lt;H243,0,IF(F243-H243&lt;10,2,IF(F243&gt;H243,3,SE)))))</f>
        <v/>
      </c>
      <c r="D243" s="301" t="str">
        <f>V233</f>
        <v/>
      </c>
      <c r="E243" s="301"/>
      <c r="F243" s="70"/>
      <c r="G243" s="25" t="s">
        <v>17</v>
      </c>
      <c r="H243" s="70"/>
      <c r="I243" s="301" t="str">
        <f>V229</f>
        <v/>
      </c>
      <c r="J243" s="301"/>
      <c r="K243" s="301"/>
      <c r="L243" s="301"/>
      <c r="M243" s="301"/>
      <c r="N243" s="301"/>
      <c r="O243" s="301"/>
      <c r="P243" s="301"/>
      <c r="Q243" s="2" t="str">
        <f>IF(OR(H243="",F243=""),"",IF(H243=F243,1,IF(H243&lt;F243,0,IF(H243-F243&lt;10,2,IF(H243&gt;F243,3,SE)))))</f>
        <v/>
      </c>
      <c r="U243" s="11"/>
      <c r="V243" s="34"/>
      <c r="W243" s="2"/>
      <c r="X243" s="2"/>
      <c r="Y243" s="2"/>
      <c r="Z243" s="2"/>
      <c r="AA243" s="2"/>
      <c r="AB243" s="2"/>
      <c r="AC243" s="2"/>
    </row>
    <row r="244" spans="3:29">
      <c r="C244" s="2" t="str">
        <f>IF(OR(F244="",H244=""),"",IF(F244=H244,1,IF(F244&lt;H244,0,IF(F244-H244&lt;10,2,IF(F244&gt;H244,3,SE)))))</f>
        <v/>
      </c>
      <c r="D244" s="301" t="str">
        <f>V232</f>
        <v/>
      </c>
      <c r="E244" s="301"/>
      <c r="F244" s="70"/>
      <c r="G244" s="25" t="s">
        <v>17</v>
      </c>
      <c r="H244" s="70"/>
      <c r="I244" s="301" t="str">
        <f>V228</f>
        <v/>
      </c>
      <c r="J244" s="301"/>
      <c r="K244" s="301"/>
      <c r="L244" s="301"/>
      <c r="M244" s="301"/>
      <c r="N244" s="301"/>
      <c r="O244" s="301"/>
      <c r="P244" s="301"/>
      <c r="Q244" s="2" t="str">
        <f>IF(OR(H244="",F244=""),"",IF(H244=F244,1,IF(H244&lt;F244,0,IF(H244-F244&lt;10,2,IF(H244&gt;F244,3,SE)))))</f>
        <v/>
      </c>
      <c r="U244" s="11"/>
      <c r="V244" s="34"/>
      <c r="W244" s="2"/>
      <c r="X244" s="2"/>
      <c r="Y244" s="2"/>
      <c r="Z244" s="2"/>
      <c r="AA244" s="2"/>
      <c r="AB244" s="2"/>
      <c r="AC244" s="2"/>
    </row>
    <row r="245" spans="3:29" ht="15.75" thickBot="1">
      <c r="C245" s="2" t="str">
        <f>IF(OR(F245="",H245=""),"",IF(F245=H245,1,IF(F245&lt;H245,0,IF(F245-H245&lt;10,2,IF(F245&gt;H245,3,SE)))))</f>
        <v/>
      </c>
      <c r="Q245" s="2" t="str">
        <f>IF(OR(H245="",F245=""),"",IF(H245=F245,1,IF(H245&lt;F245,0,IF(H245-F245&lt;10,2,IF(H245&gt;F245,3,SE)))))</f>
        <v/>
      </c>
      <c r="U245" s="11"/>
      <c r="V245" s="34"/>
      <c r="W245" s="2"/>
      <c r="X245" s="2"/>
      <c r="Y245" s="2"/>
      <c r="Z245" s="2"/>
      <c r="AA245" s="2"/>
      <c r="AB245" s="2"/>
      <c r="AC245" s="2"/>
    </row>
    <row r="246" spans="3:29" ht="15" customHeight="1">
      <c r="C246" s="2" t="str">
        <f>IF(OR(F246="",H246=""),"",IF(F246=H246,1,IF(F246&lt;H246,0,IF(F246-H246&lt;10,2,IF(F246&gt;H246,3,SE)))))</f>
        <v/>
      </c>
      <c r="D246" s="302" t="s">
        <v>259</v>
      </c>
      <c r="E246" s="303"/>
      <c r="F246" s="303"/>
      <c r="G246" s="303"/>
      <c r="H246" s="303"/>
      <c r="I246" s="303"/>
      <c r="J246" s="303"/>
      <c r="K246" s="303"/>
      <c r="L246" s="303"/>
      <c r="M246" s="303"/>
      <c r="N246" s="303"/>
      <c r="O246" s="303"/>
      <c r="P246" s="304"/>
      <c r="Q246" s="2" t="str">
        <f>IF(OR(H246="",F246=""),"",IF(H246=F246,1,IF(H246&lt;F246,0,IF(H246-F246&lt;10,2,IF(H246&gt;F246,3,SE)))))</f>
        <v/>
      </c>
      <c r="U246" s="11"/>
      <c r="V246" s="34"/>
      <c r="W246" s="2"/>
      <c r="X246" s="2"/>
      <c r="Y246" s="2"/>
      <c r="Z246" s="2"/>
      <c r="AA246" s="2"/>
      <c r="AB246" s="2"/>
      <c r="AC246" s="2"/>
    </row>
    <row r="247" spans="3:29" ht="15.75" customHeight="1" thickBot="1">
      <c r="C247" s="2" t="str">
        <f>IF(OR(F247="",H247=""),"",IF(F247=H247,1,IF(F247&lt;H247,0,IF(F247-H247&lt;10,2,IF(F247&gt;H247,3,SE)))))</f>
        <v/>
      </c>
      <c r="D247" s="305"/>
      <c r="E247" s="306"/>
      <c r="F247" s="306"/>
      <c r="G247" s="306"/>
      <c r="H247" s="306"/>
      <c r="I247" s="306"/>
      <c r="J247" s="306"/>
      <c r="K247" s="306"/>
      <c r="L247" s="306"/>
      <c r="M247" s="306"/>
      <c r="N247" s="306"/>
      <c r="O247" s="306"/>
      <c r="P247" s="307"/>
      <c r="Q247" s="2" t="str">
        <f>IF(OR(H247="",F247=""),"",IF(H247=F247,1,IF(H247&lt;F247,0,IF(H247-F247&lt;10,2,IF(H247&gt;F247,3,SE)))))</f>
        <v/>
      </c>
      <c r="U247" s="2"/>
      <c r="V247" s="2"/>
      <c r="W247" s="2"/>
      <c r="X247" s="2"/>
      <c r="Y247" s="2"/>
      <c r="Z247" s="2"/>
      <c r="AA247" s="2"/>
      <c r="AB247" s="2"/>
      <c r="AC247" s="2"/>
    </row>
    <row r="248" spans="3:29">
      <c r="C248" s="2" t="str">
        <f>IF(OR(F248="",H248=""),"",IF(F248=H248,1,IF(F248&lt;H248,0,IF(F248-H248&lt;10,2,IF(F248&gt;H248,3,SE)))))</f>
        <v/>
      </c>
      <c r="Q248" s="2" t="str">
        <f>IF(OR(H248="",F248=""),"",IF(H248=F248,1,IF(H248&lt;F248,0,IF(H248-F248&lt;10,2,IF(H248&gt;F248,3,SE)))))</f>
        <v/>
      </c>
      <c r="U248" s="2"/>
      <c r="V248" s="2"/>
      <c r="W248" s="2"/>
      <c r="X248" s="2"/>
      <c r="Y248" s="15"/>
      <c r="Z248" s="15"/>
      <c r="AA248" s="2"/>
      <c r="AB248" s="2"/>
      <c r="AC248" s="2"/>
    </row>
    <row r="249" spans="3:29">
      <c r="C249" s="2" t="str">
        <f>IF(OR(F249="",H249=""),"",IF(F249=H249,1,IF(F249&lt;H249,0,IF(F249-H249&lt;10,2,IF(F249&gt;H249,3,SE)))))</f>
        <v/>
      </c>
      <c r="D249" s="301" t="str">
        <f>V235</f>
        <v/>
      </c>
      <c r="E249" s="301"/>
      <c r="F249" s="70"/>
      <c r="G249" s="41" t="s">
        <v>17</v>
      </c>
      <c r="H249" s="70"/>
      <c r="I249" s="301" t="str">
        <f>V228</f>
        <v/>
      </c>
      <c r="J249" s="301"/>
      <c r="K249" s="301"/>
      <c r="L249" s="301"/>
      <c r="M249" s="301"/>
      <c r="N249" s="301"/>
      <c r="O249" s="301"/>
      <c r="P249" s="301"/>
      <c r="Q249" s="2" t="str">
        <f>IF(OR(H249="",F249=""),"",IF(H249=F249,1,IF(H249&lt;F249,0,IF(H249-F249&lt;10,2,IF(H249&gt;F249,3,SE)))))</f>
        <v/>
      </c>
      <c r="U249" s="2"/>
      <c r="V249" s="2"/>
      <c r="W249" s="2"/>
      <c r="X249" s="2"/>
      <c r="Y249" s="2"/>
      <c r="Z249" s="2"/>
      <c r="AA249" s="2"/>
      <c r="AB249" s="2"/>
      <c r="AC249" s="2"/>
    </row>
    <row r="250" spans="3:29">
      <c r="C250" s="2" t="str">
        <f>IF(OR(F250="",H250=""),"",IF(F250=H250,1,IF(F250&lt;H250,0,IF(F250-H250&lt;10,2,IF(F250&gt;H250,3,SE)))))</f>
        <v/>
      </c>
      <c r="D250" s="301" t="str">
        <f>V234</f>
        <v/>
      </c>
      <c r="E250" s="301"/>
      <c r="F250" s="70"/>
      <c r="G250" s="41" t="s">
        <v>17</v>
      </c>
      <c r="H250" s="70"/>
      <c r="I250" s="301" t="str">
        <f>V229</f>
        <v/>
      </c>
      <c r="J250" s="301"/>
      <c r="K250" s="301"/>
      <c r="L250" s="301"/>
      <c r="M250" s="301"/>
      <c r="N250" s="301"/>
      <c r="O250" s="301"/>
      <c r="P250" s="301"/>
      <c r="Q250" s="2" t="str">
        <f>IF(OR(H250="",F250=""),"",IF(H250=F250,1,IF(H250&lt;F250,0,IF(H250-F250&lt;10,2,IF(H250&gt;F250,3,SE)))))</f>
        <v/>
      </c>
      <c r="U250" s="2"/>
      <c r="V250" s="2"/>
      <c r="W250" s="2"/>
      <c r="X250" s="2"/>
      <c r="Y250" s="2"/>
      <c r="Z250" s="2"/>
      <c r="AA250" s="2"/>
      <c r="AB250" s="2"/>
      <c r="AC250" s="2"/>
    </row>
    <row r="251" spans="3:29">
      <c r="C251" s="2" t="str">
        <f>IF(OR(F251="",H251=""),"",IF(F251=H251,1,IF(F251&lt;H251,0,IF(F251-H251&lt;10,2,IF(F251&gt;H251,3,SE)))))</f>
        <v/>
      </c>
      <c r="D251" s="301" t="str">
        <f>V233</f>
        <v/>
      </c>
      <c r="E251" s="301"/>
      <c r="F251" s="70"/>
      <c r="G251" s="41" t="s">
        <v>17</v>
      </c>
      <c r="H251" s="70"/>
      <c r="I251" s="301" t="str">
        <f>V230</f>
        <v/>
      </c>
      <c r="J251" s="301"/>
      <c r="K251" s="301"/>
      <c r="L251" s="301"/>
      <c r="M251" s="301"/>
      <c r="N251" s="301"/>
      <c r="O251" s="301"/>
      <c r="P251" s="301"/>
      <c r="Q251" s="2" t="str">
        <f>IF(OR(H251="",F251=""),"",IF(H251=F251,1,IF(H251&lt;F251,0,IF(H251-F251&lt;10,2,IF(H251&gt;F251,3,SE)))))</f>
        <v/>
      </c>
      <c r="U251" s="2"/>
      <c r="V251" s="2"/>
      <c r="W251" s="2"/>
      <c r="X251" s="2"/>
      <c r="Y251" s="2"/>
      <c r="Z251" s="2"/>
      <c r="AA251" s="2"/>
      <c r="AB251" s="2"/>
      <c r="AC251" s="2"/>
    </row>
    <row r="252" spans="3:29">
      <c r="C252" s="2" t="str">
        <f>IF(OR(F252="",H252=""),"",IF(F252=H252,1,IF(F252&lt;H252,0,IF(F252-H252&lt;10,2,IF(F252&gt;H252,3,SE)))))</f>
        <v/>
      </c>
      <c r="D252" s="301" t="str">
        <f>V232</f>
        <v/>
      </c>
      <c r="E252" s="301"/>
      <c r="F252" s="70"/>
      <c r="G252" s="41" t="s">
        <v>17</v>
      </c>
      <c r="H252" s="70"/>
      <c r="I252" s="301" t="str">
        <f>V231</f>
        <v/>
      </c>
      <c r="J252" s="301"/>
      <c r="K252" s="301"/>
      <c r="L252" s="301"/>
      <c r="M252" s="301"/>
      <c r="N252" s="301"/>
      <c r="O252" s="301"/>
      <c r="P252" s="301"/>
      <c r="Q252" s="2" t="str">
        <f>IF(OR(H252="",F252=""),"",IF(H252=F252,1,IF(H252&lt;F252,0,IF(H252-F252&lt;10,2,IF(H252&gt;F252,3,SE)))))</f>
        <v/>
      </c>
      <c r="U252" s="2"/>
      <c r="V252" s="2"/>
      <c r="W252" s="2"/>
      <c r="X252" s="2"/>
      <c r="Y252" s="2"/>
      <c r="Z252" s="2"/>
      <c r="AA252" s="2"/>
      <c r="AB252" s="2"/>
      <c r="AC252" s="2"/>
    </row>
    <row r="253" spans="3:29" ht="15.75" thickBot="1">
      <c r="C253" s="2" t="str">
        <f>IF(OR(F253="",H253=""),"",IF(F253=H253,1,IF(F253&lt;H253,0,IF(F253-H253&lt;10,2,IF(F253&gt;H253,3,SE)))))</f>
        <v/>
      </c>
      <c r="Q253" s="2" t="str">
        <f>IF(OR(H253="",F253=""),"",IF(H253=F253,1,IF(H253&lt;F253,0,IF(H253-F253&lt;10,2,IF(H253&gt;F253,3,SE)))))</f>
        <v/>
      </c>
      <c r="U253" s="2"/>
      <c r="V253" s="2"/>
      <c r="W253" s="2"/>
      <c r="X253" s="2"/>
      <c r="Y253" s="2"/>
      <c r="Z253" s="2"/>
      <c r="AA253" s="2"/>
      <c r="AB253" s="2"/>
      <c r="AC253" s="2"/>
    </row>
    <row r="254" spans="3:29" ht="15" customHeight="1">
      <c r="C254" s="2" t="str">
        <f>IF(OR(F254="",H254=""),"",IF(F254=H254,1,IF(F254&lt;H254,0,IF(F254-H254&lt;10,2,IF(F254&gt;H254,3,SE)))))</f>
        <v/>
      </c>
      <c r="D254" s="302" t="s">
        <v>260</v>
      </c>
      <c r="E254" s="303"/>
      <c r="F254" s="303"/>
      <c r="G254" s="303"/>
      <c r="H254" s="303"/>
      <c r="I254" s="303"/>
      <c r="J254" s="303"/>
      <c r="K254" s="303"/>
      <c r="L254" s="303"/>
      <c r="M254" s="303"/>
      <c r="N254" s="303"/>
      <c r="O254" s="303"/>
      <c r="P254" s="304"/>
      <c r="Q254" s="2" t="str">
        <f>IF(OR(H254="",F254=""),"",IF(H254=F254,1,IF(H254&lt;F254,0,IF(H254-F254&lt;10,2,IF(H254&gt;F254,3,SE)))))</f>
        <v/>
      </c>
      <c r="U254" s="2"/>
      <c r="V254" s="2"/>
      <c r="W254" s="2"/>
      <c r="X254" s="2"/>
      <c r="Y254" s="15"/>
      <c r="Z254" s="15"/>
      <c r="AA254" s="2"/>
      <c r="AB254" s="2"/>
      <c r="AC254" s="2"/>
    </row>
    <row r="255" spans="3:29" ht="15.75" customHeight="1" thickBot="1">
      <c r="C255" s="2" t="str">
        <f>IF(OR(F255="",H255=""),"",IF(F255=H255,1,IF(F255&lt;H255,0,IF(F255-H255&lt;10,2,IF(F255&gt;H255,3,SE)))))</f>
        <v/>
      </c>
      <c r="D255" s="305"/>
      <c r="E255" s="306"/>
      <c r="F255" s="306"/>
      <c r="G255" s="306"/>
      <c r="H255" s="306"/>
      <c r="I255" s="306"/>
      <c r="J255" s="306"/>
      <c r="K255" s="306"/>
      <c r="L255" s="306"/>
      <c r="M255" s="306"/>
      <c r="N255" s="306"/>
      <c r="O255" s="306"/>
      <c r="P255" s="307"/>
      <c r="Q255" s="2" t="str">
        <f>IF(OR(H255="",F255=""),"",IF(H255=F255,1,IF(H255&lt;F255,0,IF(H255-F255&lt;10,2,IF(H255&gt;F255,3,SE)))))</f>
        <v/>
      </c>
      <c r="U255" s="2"/>
      <c r="V255" s="2"/>
      <c r="W255" s="2"/>
      <c r="X255" s="2"/>
      <c r="Y255" s="15"/>
      <c r="Z255" s="15"/>
      <c r="AA255" s="2"/>
      <c r="AB255" s="2"/>
      <c r="AC255" s="2"/>
    </row>
    <row r="256" spans="3:29">
      <c r="C256" s="2" t="str">
        <f>IF(OR(F256="",H256=""),"",IF(F256=H256,1,IF(F256&lt;H256,0,IF(F256-H256&lt;10,2,IF(F256&gt;H256,3,SE)))))</f>
        <v/>
      </c>
      <c r="Q256" s="2" t="str">
        <f>IF(OR(H256="",F256=""),"",IF(H256=F256,1,IF(H256&lt;F256,0,IF(H256-F256&lt;10,2,IF(H256&gt;F256,3,SE)))))</f>
        <v/>
      </c>
      <c r="U256" s="2"/>
      <c r="V256" s="2"/>
      <c r="W256" s="2"/>
      <c r="X256" s="2"/>
      <c r="Y256" s="2"/>
      <c r="Z256" s="2"/>
      <c r="AA256" s="2"/>
      <c r="AB256" s="2"/>
      <c r="AC256" s="2"/>
    </row>
    <row r="257" spans="3:29">
      <c r="C257" s="2" t="str">
        <f>IF(OR(F257="",H257=""),"",IF(F257=H257,1,IF(F257&lt;H257,0,IF(F257-H257&lt;10,2,IF(F257&gt;H257,3,SE)))))</f>
        <v/>
      </c>
      <c r="D257" s="301" t="str">
        <f>V235</f>
        <v/>
      </c>
      <c r="E257" s="301"/>
      <c r="F257" s="70"/>
      <c r="G257" s="41" t="s">
        <v>17</v>
      </c>
      <c r="H257" s="70"/>
      <c r="I257" s="301" t="str">
        <f>V229</f>
        <v/>
      </c>
      <c r="J257" s="301"/>
      <c r="K257" s="301"/>
      <c r="L257" s="301"/>
      <c r="M257" s="301"/>
      <c r="N257" s="301"/>
      <c r="O257" s="301"/>
      <c r="P257" s="301"/>
      <c r="Q257" s="2" t="str">
        <f>IF(OR(H257="",F257=""),"",IF(H257=F257,1,IF(H257&lt;F257,0,IF(H257-F257&lt;10,2,IF(H257&gt;F257,3,SE)))))</f>
        <v/>
      </c>
      <c r="U257" s="2"/>
      <c r="V257" s="2"/>
      <c r="W257" s="2"/>
      <c r="X257" s="2"/>
      <c r="Y257" s="2"/>
      <c r="Z257" s="2"/>
      <c r="AA257" s="2"/>
      <c r="AB257" s="2"/>
      <c r="AC257" s="2"/>
    </row>
    <row r="258" spans="3:29">
      <c r="C258" s="2" t="str">
        <f>IF(OR(F258="",H258=""),"",IF(F258=H258,1,IF(F258&lt;H258,0,IF(F258-H258&lt;10,2,IF(F258&gt;H258,3,SE)))))</f>
        <v/>
      </c>
      <c r="D258" s="301" t="str">
        <f>V234</f>
        <v/>
      </c>
      <c r="E258" s="301"/>
      <c r="F258" s="70"/>
      <c r="G258" s="41" t="s">
        <v>17</v>
      </c>
      <c r="H258" s="70"/>
      <c r="I258" s="301" t="str">
        <f>V228</f>
        <v/>
      </c>
      <c r="J258" s="301"/>
      <c r="K258" s="301"/>
      <c r="L258" s="301"/>
      <c r="M258" s="301"/>
      <c r="N258" s="301"/>
      <c r="O258" s="301"/>
      <c r="P258" s="301"/>
      <c r="Q258" s="2" t="str">
        <f>IF(OR(H258="",F258=""),"",IF(H258=F258,1,IF(H258&lt;F258,0,IF(H258-F258&lt;10,2,IF(H258&gt;F258,3,SE)))))</f>
        <v/>
      </c>
      <c r="U258" s="2"/>
      <c r="V258" s="2"/>
      <c r="W258" s="2"/>
      <c r="X258" s="2"/>
      <c r="Y258" s="2"/>
      <c r="Z258" s="2"/>
      <c r="AA258" s="2"/>
      <c r="AB258" s="2"/>
      <c r="AC258" s="2"/>
    </row>
    <row r="259" spans="3:29">
      <c r="C259" s="2" t="str">
        <f>IF(OR(F259="",H259=""),"",IF(F259=H259,1,IF(F259&lt;H259,0,IF(F259-H259&lt;10,2,IF(F259&gt;H259,3,SE)))))</f>
        <v/>
      </c>
      <c r="D259" s="301" t="str">
        <f>V233</f>
        <v/>
      </c>
      <c r="E259" s="301"/>
      <c r="F259" s="70"/>
      <c r="G259" s="41" t="s">
        <v>17</v>
      </c>
      <c r="H259" s="70"/>
      <c r="I259" s="301" t="str">
        <f>V231</f>
        <v/>
      </c>
      <c r="J259" s="301"/>
      <c r="K259" s="301"/>
      <c r="L259" s="301"/>
      <c r="M259" s="301"/>
      <c r="N259" s="301"/>
      <c r="O259" s="301"/>
      <c r="P259" s="301"/>
      <c r="Q259" s="2" t="str">
        <f>IF(OR(H259="",F259=""),"",IF(H259=F259,1,IF(H259&lt;F259,0,IF(H259-F259&lt;10,2,IF(H259&gt;F259,3,SE)))))</f>
        <v/>
      </c>
      <c r="U259" s="2"/>
      <c r="V259" s="2"/>
      <c r="W259" s="2"/>
      <c r="X259" s="2"/>
      <c r="Y259" s="2"/>
      <c r="Z259" s="2"/>
      <c r="AA259" s="2"/>
      <c r="AB259" s="2"/>
      <c r="AC259" s="2"/>
    </row>
    <row r="260" spans="3:29">
      <c r="C260" s="2" t="str">
        <f>IF(OR(F260="",H260=""),"",IF(F260=H260,1,IF(F260&lt;H260,0,IF(F260-H260&lt;10,2,IF(F260&gt;H260,3,SE)))))</f>
        <v/>
      </c>
      <c r="D260" s="301" t="str">
        <f>V232</f>
        <v/>
      </c>
      <c r="E260" s="301"/>
      <c r="F260" s="70"/>
      <c r="G260" s="41" t="s">
        <v>17</v>
      </c>
      <c r="H260" s="70"/>
      <c r="I260" s="301" t="str">
        <f>V230</f>
        <v/>
      </c>
      <c r="J260" s="301"/>
      <c r="K260" s="301"/>
      <c r="L260" s="301"/>
      <c r="M260" s="301"/>
      <c r="N260" s="301"/>
      <c r="O260" s="301"/>
      <c r="P260" s="301"/>
      <c r="Q260" s="2" t="str">
        <f>IF(OR(H260="",F260=""),"",IF(H260=F260,1,IF(H260&lt;F260,0,IF(H260-F260&lt;10,2,IF(H260&gt;F260,3,SE)))))</f>
        <v/>
      </c>
      <c r="U260" s="2"/>
      <c r="V260" s="2"/>
      <c r="W260" s="2"/>
      <c r="X260" s="2"/>
      <c r="Y260" s="2"/>
      <c r="Z260" s="2"/>
      <c r="AA260" s="2"/>
      <c r="AB260" s="2"/>
      <c r="AC260" s="2"/>
    </row>
    <row r="261" spans="3:29" ht="15.75" thickBot="1">
      <c r="C261" s="2" t="str">
        <f>IF(OR(F261="",H261=""),"",IF(F261=H261,1,IF(F261&lt;H261,0,IF(F261-H261&lt;10,2,IF(F261&gt;H261,3,SE)))))</f>
        <v/>
      </c>
      <c r="Q261" s="2" t="str">
        <f>IF(OR(H261="",F261=""),"",IF(H261=F261,1,IF(H261&lt;F261,0,IF(H261-F261&lt;10,2,IF(H261&gt;F261,3,SE)))))</f>
        <v/>
      </c>
      <c r="U261" s="2"/>
      <c r="V261" s="2"/>
      <c r="W261" s="2"/>
      <c r="X261" s="2"/>
      <c r="Y261" s="2"/>
      <c r="Z261" s="2"/>
      <c r="AA261" s="2"/>
      <c r="AB261" s="2"/>
      <c r="AC261" s="2"/>
    </row>
    <row r="262" spans="3:29">
      <c r="C262" s="2" t="str">
        <f>IF(OR(F262="",H262=""),"",IF(F262=H262,1,IF(F262&lt;H262,0,IF(F262-H262&lt;10,2,IF(F262&gt;H262,3,SE)))))</f>
        <v/>
      </c>
      <c r="D262" s="302" t="s">
        <v>261</v>
      </c>
      <c r="E262" s="303"/>
      <c r="F262" s="303"/>
      <c r="G262" s="303"/>
      <c r="H262" s="303"/>
      <c r="I262" s="303"/>
      <c r="J262" s="303"/>
      <c r="K262" s="303"/>
      <c r="L262" s="303"/>
      <c r="M262" s="303"/>
      <c r="N262" s="303"/>
      <c r="O262" s="303"/>
      <c r="P262" s="304"/>
      <c r="Q262" s="2" t="str">
        <f>IF(OR(H262="",F262=""),"",IF(H262=F262,1,IF(H262&lt;F262,0,IF(H262-F262&lt;10,2,IF(H262&gt;F262,3,SE)))))</f>
        <v/>
      </c>
      <c r="U262" s="2"/>
      <c r="V262" s="2"/>
      <c r="W262" s="2"/>
      <c r="X262" s="2"/>
      <c r="Y262" s="2"/>
      <c r="Z262" s="2"/>
      <c r="AA262" s="2"/>
      <c r="AB262" s="2"/>
      <c r="AC262" s="2"/>
    </row>
    <row r="263" spans="3:29" ht="15.75" thickBot="1">
      <c r="C263" s="2" t="str">
        <f>IF(OR(F263="",H263=""),"",IF(F263=H263,1,IF(F263&lt;H263,0,IF(F263-H263&lt;10,2,IF(F263&gt;H263,3,SE)))))</f>
        <v/>
      </c>
      <c r="D263" s="305"/>
      <c r="E263" s="306"/>
      <c r="F263" s="306"/>
      <c r="G263" s="306"/>
      <c r="H263" s="306"/>
      <c r="I263" s="306"/>
      <c r="J263" s="306"/>
      <c r="K263" s="306"/>
      <c r="L263" s="306"/>
      <c r="M263" s="306"/>
      <c r="N263" s="306"/>
      <c r="O263" s="306"/>
      <c r="P263" s="307"/>
      <c r="Q263" s="2" t="str">
        <f>IF(OR(H263="",F263=""),"",IF(H263=F263,1,IF(H263&lt;F263,0,IF(H263-F263&lt;10,2,IF(H263&gt;F263,3,SE)))))</f>
        <v/>
      </c>
      <c r="U263" s="2"/>
      <c r="V263" s="2"/>
      <c r="W263" s="2"/>
      <c r="X263" s="2"/>
      <c r="Y263" s="15"/>
      <c r="Z263" s="15"/>
      <c r="AA263" s="2"/>
      <c r="AB263" s="2"/>
      <c r="AC263" s="2"/>
    </row>
    <row r="264" spans="3:29">
      <c r="C264" s="2" t="str">
        <f>IF(OR(F264="",H264=""),"",IF(F264=H264,1,IF(F264&lt;H264,0,IF(F264-H264&lt;10,2,IF(F264&gt;H264,3,SE)))))</f>
        <v/>
      </c>
      <c r="Q264" s="2" t="str">
        <f>IF(OR(H264="",F264=""),"",IF(H264=F264,1,IF(H264&lt;F264,0,IF(H264-F264&lt;10,2,IF(H264&gt;F264,3,SE)))))</f>
        <v/>
      </c>
      <c r="U264" s="2"/>
      <c r="V264" s="2"/>
      <c r="W264" s="2"/>
      <c r="X264" s="2"/>
      <c r="Y264" s="2"/>
      <c r="Z264" s="2"/>
      <c r="AA264" s="2"/>
      <c r="AB264" s="2"/>
      <c r="AC264" s="2"/>
    </row>
    <row r="265" spans="3:29">
      <c r="C265" s="2" t="str">
        <f>IF(OR(F265="",H265=""),"",IF(F265=H265,1,IF(F265&lt;H265,0,IF(F265-H265&lt;10,2,IF(F265&gt;H265,3,SE)))))</f>
        <v/>
      </c>
      <c r="D265" s="301" t="str">
        <f>V235</f>
        <v/>
      </c>
      <c r="E265" s="301"/>
      <c r="F265" s="70"/>
      <c r="G265" s="25" t="s">
        <v>17</v>
      </c>
      <c r="H265" s="70"/>
      <c r="I265" s="301" t="str">
        <f>V230</f>
        <v/>
      </c>
      <c r="J265" s="301"/>
      <c r="K265" s="301"/>
      <c r="L265" s="301"/>
      <c r="M265" s="301"/>
      <c r="N265" s="301"/>
      <c r="O265" s="301"/>
      <c r="P265" s="301"/>
      <c r="Q265" s="2" t="str">
        <f>IF(OR(H265="",F265=""),"",IF(H265=F265,1,IF(H265&lt;F265,0,IF(H265-F265&lt;10,2,IF(H265&gt;F265,3,SE)))))</f>
        <v/>
      </c>
      <c r="U265" s="2"/>
      <c r="V265" s="2"/>
      <c r="W265" s="2"/>
      <c r="X265" s="2"/>
      <c r="Y265" s="2"/>
      <c r="Z265" s="2"/>
      <c r="AA265" s="2"/>
      <c r="AB265" s="2"/>
      <c r="AC265" s="2"/>
    </row>
    <row r="266" spans="3:29">
      <c r="C266" s="2" t="str">
        <f>IF(OR(F266="",H266=""),"",IF(F266=H266,1,IF(F266&lt;H266,0,IF(F266-H266&lt;10,2,IF(F266&gt;H266,3,SE)))))</f>
        <v/>
      </c>
      <c r="D266" s="301" t="str">
        <f>V234</f>
        <v/>
      </c>
      <c r="E266" s="301"/>
      <c r="F266" s="70"/>
      <c r="G266" s="25" t="s">
        <v>17</v>
      </c>
      <c r="H266" s="70"/>
      <c r="I266" s="301" t="str">
        <f>V231</f>
        <v/>
      </c>
      <c r="J266" s="301"/>
      <c r="K266" s="301"/>
      <c r="L266" s="301"/>
      <c r="M266" s="301"/>
      <c r="N266" s="301"/>
      <c r="O266" s="301"/>
      <c r="P266" s="301"/>
      <c r="Q266" s="2" t="str">
        <f>IF(OR(H266="",F266=""),"",IF(H266=F266,1,IF(H266&lt;F266,0,IF(H266-F266&lt;10,2,IF(H266&gt;F266,3,SE)))))</f>
        <v/>
      </c>
      <c r="U266" s="2"/>
      <c r="V266" s="2"/>
      <c r="W266" s="2"/>
      <c r="X266" s="2"/>
      <c r="Y266" s="2"/>
      <c r="Z266" s="2"/>
      <c r="AA266" s="2"/>
      <c r="AB266" s="2"/>
      <c r="AC266" s="2"/>
    </row>
    <row r="267" spans="3:29">
      <c r="C267" s="2" t="str">
        <f>IF(OR(F267="",H267=""),"",IF(F267=H267,1,IF(F267&lt;H267,0,IF(F267-H267&lt;10,2,IF(F267&gt;H267,3,SE)))))</f>
        <v/>
      </c>
      <c r="D267" s="301" t="str">
        <f>V233</f>
        <v/>
      </c>
      <c r="E267" s="301"/>
      <c r="F267" s="70"/>
      <c r="G267" s="25" t="s">
        <v>17</v>
      </c>
      <c r="H267" s="70"/>
      <c r="I267" s="301" t="str">
        <f>V228</f>
        <v/>
      </c>
      <c r="J267" s="301"/>
      <c r="K267" s="301"/>
      <c r="L267" s="301"/>
      <c r="M267" s="301"/>
      <c r="N267" s="301"/>
      <c r="O267" s="301"/>
      <c r="P267" s="301"/>
      <c r="Q267" s="2" t="str">
        <f>IF(OR(H267="",F267=""),"",IF(H267=F267,1,IF(H267&lt;F267,0,IF(H267-F267&lt;10,2,IF(H267&gt;F267,3,SE)))))</f>
        <v/>
      </c>
      <c r="U267" s="2"/>
      <c r="V267" s="2"/>
      <c r="W267" s="2"/>
      <c r="X267" s="2"/>
      <c r="Y267" s="2"/>
      <c r="Z267" s="2"/>
      <c r="AA267" s="2"/>
      <c r="AB267" s="2"/>
      <c r="AC267" s="2"/>
    </row>
    <row r="268" spans="3:29">
      <c r="C268" s="2" t="str">
        <f>IF(OR(F268="",H268=""),"",IF(F268=H268,1,IF(F268&lt;H268,0,IF(F268-H268&lt;10,2,IF(F268&gt;H268,3,SE)))))</f>
        <v/>
      </c>
      <c r="D268" s="301" t="str">
        <f>V232</f>
        <v/>
      </c>
      <c r="E268" s="301"/>
      <c r="F268" s="70"/>
      <c r="G268" s="25" t="s">
        <v>17</v>
      </c>
      <c r="H268" s="70"/>
      <c r="I268" s="301" t="str">
        <f>V229</f>
        <v/>
      </c>
      <c r="J268" s="301"/>
      <c r="K268" s="301"/>
      <c r="L268" s="301"/>
      <c r="M268" s="301"/>
      <c r="N268" s="301"/>
      <c r="O268" s="301"/>
      <c r="P268" s="301"/>
      <c r="Q268" s="2" t="str">
        <f>IF(OR(H268="",F268=""),"",IF(H268=F268,1,IF(H268&lt;F268,0,IF(H268-F268&lt;10,2,IF(H268&gt;F268,3,SE)))))</f>
        <v/>
      </c>
      <c r="U268" s="2"/>
      <c r="V268" s="2"/>
      <c r="W268" s="2"/>
      <c r="X268" s="2"/>
      <c r="Y268" s="2"/>
      <c r="Z268" s="2"/>
      <c r="AA268" s="2"/>
      <c r="AB268" s="2"/>
      <c r="AC268" s="2"/>
    </row>
    <row r="269" spans="3:29" ht="15.75" thickBot="1">
      <c r="C269" s="2" t="str">
        <f>IF(OR(F269="",H269=""),"",IF(F269=H269,1,IF(F269&lt;H269,0,IF(F269-H269&lt;10,2,IF(F269&gt;H269,3,SE)))))</f>
        <v/>
      </c>
      <c r="Q269" s="2" t="str">
        <f>IF(OR(H269="",F269=""),"",IF(H269=F269,1,IF(H269&lt;F269,0,IF(H269-F269&lt;10,2,IF(H269&gt;F269,3,SE)))))</f>
        <v/>
      </c>
      <c r="U269" s="2"/>
      <c r="V269" s="2"/>
      <c r="W269" s="2"/>
      <c r="X269" s="2"/>
      <c r="Y269" s="2"/>
      <c r="Z269" s="2"/>
      <c r="AA269" s="2"/>
      <c r="AB269" s="2"/>
      <c r="AC269" s="2"/>
    </row>
    <row r="270" spans="3:29">
      <c r="C270" s="2" t="str">
        <f>IF(OR(F270="",H270=""),"",IF(F270=H270,1,IF(F270&lt;H270,0,IF(F270-H270&lt;10,2,IF(F270&gt;H270,3,SE)))))</f>
        <v/>
      </c>
      <c r="D270" s="302" t="s">
        <v>262</v>
      </c>
      <c r="E270" s="303"/>
      <c r="F270" s="303"/>
      <c r="G270" s="303"/>
      <c r="H270" s="303"/>
      <c r="I270" s="303"/>
      <c r="J270" s="303"/>
      <c r="K270" s="303"/>
      <c r="L270" s="303"/>
      <c r="M270" s="303"/>
      <c r="N270" s="303"/>
      <c r="O270" s="303"/>
      <c r="P270" s="304"/>
      <c r="Q270" s="2" t="str">
        <f>IF(OR(H270="",F270=""),"",IF(H270=F270,1,IF(H270&lt;F270,0,IF(H270-F270&lt;10,2,IF(H270&gt;F270,3,SE)))))</f>
        <v/>
      </c>
      <c r="U270" s="2"/>
      <c r="V270" s="2"/>
      <c r="W270" s="2"/>
      <c r="X270" s="2"/>
      <c r="Y270" s="15"/>
      <c r="Z270" s="15"/>
      <c r="AA270" s="2"/>
      <c r="AB270" s="2"/>
      <c r="AC270" s="2"/>
    </row>
    <row r="271" spans="3:29" ht="15.75" thickBot="1">
      <c r="C271" s="2" t="str">
        <f>IF(OR(F271="",H271=""),"",IF(F271=H271,1,IF(F271&lt;H271,0,IF(F271-H271&lt;10,2,IF(F271&gt;H271,3,SE)))))</f>
        <v/>
      </c>
      <c r="D271" s="305"/>
      <c r="E271" s="306"/>
      <c r="F271" s="306"/>
      <c r="G271" s="306"/>
      <c r="H271" s="306"/>
      <c r="I271" s="306"/>
      <c r="J271" s="306"/>
      <c r="K271" s="306"/>
      <c r="L271" s="306"/>
      <c r="M271" s="306"/>
      <c r="N271" s="306"/>
      <c r="O271" s="306"/>
      <c r="P271" s="307"/>
      <c r="Q271" s="2" t="str">
        <f>IF(OR(H271="",F271=""),"",IF(H271=F271,1,IF(H271&lt;F271,0,IF(H271-F271&lt;10,2,IF(H271&gt;F271,3,SE)))))</f>
        <v/>
      </c>
      <c r="U271" s="2"/>
      <c r="V271" s="2"/>
      <c r="W271" s="2"/>
      <c r="X271" s="2"/>
      <c r="Y271" s="2"/>
      <c r="Z271" s="2"/>
      <c r="AA271" s="2"/>
      <c r="AB271" s="2"/>
      <c r="AC271" s="2"/>
    </row>
    <row r="272" spans="3:29">
      <c r="C272" s="2" t="str">
        <f>IF(OR(F272="",H272=""),"",IF(F272=H272,1,IF(F272&lt;H272,0,IF(F272-H272&lt;10,2,IF(F272&gt;H272,3,SE)))))</f>
        <v/>
      </c>
      <c r="Q272" s="2" t="str">
        <f>IF(OR(H272="",F272=""),"",IF(H272=F272,1,IF(H272&lt;F272,0,IF(H272-F272&lt;10,2,IF(H272&gt;F272,3,SE)))))</f>
        <v/>
      </c>
      <c r="U272" s="2"/>
      <c r="V272" s="2"/>
      <c r="W272" s="2"/>
      <c r="X272" s="2"/>
      <c r="Y272" s="2"/>
      <c r="Z272" s="2"/>
      <c r="AA272" s="2"/>
      <c r="AB272" s="2"/>
      <c r="AC272" s="2"/>
    </row>
    <row r="273" spans="3:29">
      <c r="C273" s="2" t="str">
        <f>IF(OR(F273="",H273=""),"",IF(F273=H273,1,IF(F273&lt;H273,0,IF(F273-H273&lt;10,2,IF(F273&gt;H273,3,SE)))))</f>
        <v/>
      </c>
      <c r="D273" s="301" t="str">
        <f>V235</f>
        <v/>
      </c>
      <c r="E273" s="301"/>
      <c r="F273" s="70"/>
      <c r="G273" s="41" t="s">
        <v>17</v>
      </c>
      <c r="H273" s="70"/>
      <c r="I273" s="301" t="str">
        <f>V232</f>
        <v/>
      </c>
      <c r="J273" s="301"/>
      <c r="K273" s="301"/>
      <c r="L273" s="301"/>
      <c r="M273" s="301"/>
      <c r="N273" s="301"/>
      <c r="O273" s="301"/>
      <c r="P273" s="301"/>
      <c r="Q273" s="2" t="str">
        <f>IF(OR(H273="",F273=""),"",IF(H273=F273,1,IF(H273&lt;F273,0,IF(H273-F273&lt;10,2,IF(H273&gt;F273,3,SE)))))</f>
        <v/>
      </c>
      <c r="U273" s="2"/>
      <c r="V273" s="2"/>
      <c r="W273" s="2"/>
      <c r="X273" s="2"/>
      <c r="Y273" s="2"/>
      <c r="Z273" s="2"/>
      <c r="AA273" s="2"/>
      <c r="AB273" s="2"/>
      <c r="AC273" s="2"/>
    </row>
    <row r="274" spans="3:29">
      <c r="C274" s="2" t="str">
        <f>IF(OR(F274="",H274=""),"",IF(F274=H274,1,IF(F274&lt;H274,0,IF(F274-H274&lt;10,2,IF(F274&gt;H274,3,SE)))))</f>
        <v/>
      </c>
      <c r="D274" s="301" t="str">
        <f>V234</f>
        <v/>
      </c>
      <c r="E274" s="301"/>
      <c r="F274" s="70"/>
      <c r="G274" s="41" t="s">
        <v>17</v>
      </c>
      <c r="H274" s="70"/>
      <c r="I274" s="301" t="str">
        <f>V233</f>
        <v/>
      </c>
      <c r="J274" s="301"/>
      <c r="K274" s="301"/>
      <c r="L274" s="301"/>
      <c r="M274" s="301"/>
      <c r="N274" s="301"/>
      <c r="O274" s="301"/>
      <c r="P274" s="301"/>
      <c r="Q274" s="2" t="str">
        <f>IF(OR(H274="",F274=""),"",IF(H274=F274,1,IF(H274&lt;F274,0,IF(H274-F274&lt;10,2,IF(H274&gt;F274,3,SE)))))</f>
        <v/>
      </c>
      <c r="U274" s="2"/>
      <c r="V274" s="2"/>
      <c r="W274" s="2"/>
      <c r="X274" s="2"/>
      <c r="Y274" s="2"/>
      <c r="Z274" s="2"/>
      <c r="AA274" s="2"/>
      <c r="AB274" s="2"/>
      <c r="AC274" s="2"/>
    </row>
    <row r="275" spans="3:29">
      <c r="C275" s="2" t="str">
        <f>IF(OR(F275="",H275=""),"",IF(F275=H275,1,IF(F275&lt;H275,0,IF(F275-H275&lt;10,2,IF(F275&gt;H275,3,SE)))))</f>
        <v/>
      </c>
      <c r="D275" s="301" t="str">
        <f>V231</f>
        <v/>
      </c>
      <c r="E275" s="301"/>
      <c r="F275" s="70"/>
      <c r="G275" s="41" t="s">
        <v>17</v>
      </c>
      <c r="H275" s="70"/>
      <c r="I275" s="301" t="str">
        <f>V228</f>
        <v/>
      </c>
      <c r="J275" s="301"/>
      <c r="K275" s="301"/>
      <c r="L275" s="301"/>
      <c r="M275" s="301"/>
      <c r="N275" s="301"/>
      <c r="O275" s="301"/>
      <c r="P275" s="301"/>
      <c r="Q275" s="2" t="str">
        <f>IF(OR(H275="",F275=""),"",IF(H275=F275,1,IF(H275&lt;F275,0,IF(H275-F275&lt;10,2,IF(H275&gt;F275,3,SE)))))</f>
        <v/>
      </c>
      <c r="U275" s="2"/>
      <c r="V275" s="2"/>
      <c r="W275" s="2"/>
      <c r="X275" s="2"/>
      <c r="Y275" s="2"/>
      <c r="Z275" s="2"/>
      <c r="AA275" s="2"/>
      <c r="AB275" s="2"/>
      <c r="AC275" s="2"/>
    </row>
    <row r="276" spans="3:29">
      <c r="C276" s="2" t="str">
        <f>IF(OR(F276="",H276=""),"",IF(F276=H276,1,IF(F276&lt;H276,0,IF(F276-H276&lt;10,2,IF(F276&gt;H276,3,SE)))))</f>
        <v/>
      </c>
      <c r="D276" s="301" t="str">
        <f>V230</f>
        <v/>
      </c>
      <c r="E276" s="301"/>
      <c r="F276" s="70"/>
      <c r="G276" s="41" t="s">
        <v>17</v>
      </c>
      <c r="H276" s="70"/>
      <c r="I276" s="301" t="str">
        <f>V229</f>
        <v/>
      </c>
      <c r="J276" s="301"/>
      <c r="K276" s="301"/>
      <c r="L276" s="301"/>
      <c r="M276" s="301"/>
      <c r="N276" s="301"/>
      <c r="O276" s="301"/>
      <c r="P276" s="301"/>
      <c r="Q276" s="2" t="str">
        <f>IF(OR(H276="",F276=""),"",IF(H276=F276,1,IF(H276&lt;F276,0,IF(H276-F276&lt;10,2,IF(H276&gt;F276,3,SE)))))</f>
        <v/>
      </c>
      <c r="U276" s="2"/>
      <c r="V276" s="2"/>
      <c r="W276" s="2"/>
      <c r="X276" s="2"/>
      <c r="Y276" s="2"/>
      <c r="Z276" s="2"/>
      <c r="AA276" s="2"/>
      <c r="AB276" s="2"/>
      <c r="AC276" s="2"/>
    </row>
    <row r="277" spans="3:29" ht="15.75" thickBot="1">
      <c r="C277" s="2" t="str">
        <f>IF(OR(F277="",H277=""),"",IF(F277=H277,1,IF(F277&lt;H277,0,IF(F277-H277&lt;10,2,IF(F277&gt;H277,3,SE)))))</f>
        <v/>
      </c>
      <c r="Q277" s="2" t="str">
        <f>IF(OR(H277="",F277=""),"",IF(H277=F277,1,IF(H277&lt;F277,0,IF(H277-F277&lt;10,2,IF(H277&gt;F277,3,SE)))))</f>
        <v/>
      </c>
      <c r="U277" s="2"/>
      <c r="V277" s="2"/>
      <c r="W277" s="2"/>
      <c r="X277" s="2"/>
      <c r="Y277" s="2"/>
      <c r="Z277" s="2"/>
      <c r="AA277" s="2"/>
      <c r="AB277" s="2"/>
      <c r="AC277" s="2"/>
    </row>
    <row r="278" spans="3:29">
      <c r="C278" s="2" t="str">
        <f>IF(OR(F278="",H278=""),"",IF(F278=H278,1,IF(F278&lt;H278,0,IF(F278-H278&lt;10,2,IF(F278&gt;H278,3,SE)))))</f>
        <v/>
      </c>
      <c r="D278" s="302" t="s">
        <v>263</v>
      </c>
      <c r="E278" s="303"/>
      <c r="F278" s="303"/>
      <c r="G278" s="303"/>
      <c r="H278" s="303"/>
      <c r="I278" s="303"/>
      <c r="J278" s="303"/>
      <c r="K278" s="303"/>
      <c r="L278" s="303"/>
      <c r="M278" s="303"/>
      <c r="N278" s="303"/>
      <c r="O278" s="303"/>
      <c r="P278" s="304"/>
      <c r="Q278" s="2" t="str">
        <f>IF(OR(H278="",F278=""),"",IF(H278=F278,1,IF(H278&lt;F278,0,IF(H278-F278&lt;10,2,IF(H278&gt;F278,3,SE)))))</f>
        <v/>
      </c>
      <c r="U278" s="2"/>
      <c r="V278" s="2"/>
      <c r="W278" s="2"/>
      <c r="X278" s="2"/>
      <c r="Y278" s="2"/>
      <c r="Z278" s="2"/>
      <c r="AA278" s="2"/>
      <c r="AB278" s="2"/>
      <c r="AC278" s="2"/>
    </row>
    <row r="279" spans="3:29" ht="15.75" thickBot="1">
      <c r="C279" s="2" t="str">
        <f>IF(OR(F279="",H279=""),"",IF(F279=H279,1,IF(F279&lt;H279,0,IF(F279-H279&lt;10,2,IF(F279&gt;H279,3,SE)))))</f>
        <v/>
      </c>
      <c r="D279" s="305"/>
      <c r="E279" s="306"/>
      <c r="F279" s="306"/>
      <c r="G279" s="306"/>
      <c r="H279" s="306"/>
      <c r="I279" s="306"/>
      <c r="J279" s="306"/>
      <c r="K279" s="306"/>
      <c r="L279" s="306"/>
      <c r="M279" s="306"/>
      <c r="N279" s="306"/>
      <c r="O279" s="306"/>
      <c r="P279" s="307"/>
      <c r="Q279" s="2" t="str">
        <f>IF(OR(H279="",F279=""),"",IF(H279=F279,1,IF(H279&lt;F279,0,IF(H279-F279&lt;10,2,IF(H279&gt;F279,3,SE)))))</f>
        <v/>
      </c>
      <c r="U279" s="2"/>
      <c r="V279" s="2"/>
      <c r="W279" s="2"/>
      <c r="X279" s="2"/>
      <c r="Y279" s="15"/>
      <c r="Z279" s="15"/>
      <c r="AA279" s="2"/>
      <c r="AB279" s="2"/>
      <c r="AC279" s="2"/>
    </row>
    <row r="280" spans="3:29">
      <c r="C280" s="2" t="str">
        <f>IF(OR(F280="",H280=""),"",IF(F280=H280,1,IF(F280&lt;H280,0,IF(F280-H280&lt;10,2,IF(F280&gt;H280,3,SE)))))</f>
        <v/>
      </c>
      <c r="Q280" s="2" t="str">
        <f>IF(OR(H280="",F280=""),"",IF(H280=F280,1,IF(H280&lt;F280,0,IF(H280-F280&lt;10,2,IF(H280&gt;F280,3,SE)))))</f>
        <v/>
      </c>
      <c r="U280" s="2"/>
      <c r="V280" s="2"/>
      <c r="W280" s="2"/>
      <c r="X280" s="2"/>
      <c r="Y280" s="2"/>
      <c r="Z280" s="2"/>
      <c r="AA280" s="2"/>
      <c r="AB280" s="2"/>
      <c r="AC280" s="2"/>
    </row>
    <row r="281" spans="3:29">
      <c r="C281" s="2" t="str">
        <f>IF(OR(F281="",H281=""),"",IF(F281=H281,1,IF(F281&lt;H281,0,IF(F281-H281&lt;10,2,IF(F281&gt;H281,3,SE)))))</f>
        <v/>
      </c>
      <c r="D281" s="301" t="str">
        <f>V235</f>
        <v/>
      </c>
      <c r="E281" s="301"/>
      <c r="F281" s="70"/>
      <c r="G281" s="41" t="s">
        <v>17</v>
      </c>
      <c r="H281" s="70"/>
      <c r="I281" s="301" t="str">
        <f>V233</f>
        <v/>
      </c>
      <c r="J281" s="301"/>
      <c r="K281" s="301"/>
      <c r="L281" s="301"/>
      <c r="M281" s="301"/>
      <c r="N281" s="301"/>
      <c r="O281" s="301"/>
      <c r="P281" s="301"/>
      <c r="Q281" s="2" t="str">
        <f>IF(OR(H281="",F281=""),"",IF(H281=F281,1,IF(H281&lt;F281,0,IF(H281-F281&lt;10,2,IF(H281&gt;F281,3,SE)))))</f>
        <v/>
      </c>
      <c r="U281" s="2"/>
      <c r="V281" s="2"/>
      <c r="W281" s="2"/>
      <c r="X281" s="2"/>
      <c r="Y281" s="2"/>
      <c r="Z281" s="2"/>
      <c r="AA281" s="2"/>
      <c r="AB281" s="2"/>
      <c r="AC281" s="2"/>
    </row>
    <row r="282" spans="3:29">
      <c r="C282" s="2" t="str">
        <f>IF(OR(F282="",H282=""),"",IF(F282=H282,1,IF(F282&lt;H282,0,IF(F282-H282&lt;10,2,IF(F282&gt;H282,3,SE)))))</f>
        <v/>
      </c>
      <c r="D282" s="301" t="str">
        <f>V234</f>
        <v/>
      </c>
      <c r="E282" s="301"/>
      <c r="F282" s="70"/>
      <c r="G282" s="41" t="s">
        <v>17</v>
      </c>
      <c r="H282" s="70"/>
      <c r="I282" s="301" t="str">
        <f>V232</f>
        <v/>
      </c>
      <c r="J282" s="301"/>
      <c r="K282" s="301"/>
      <c r="L282" s="301"/>
      <c r="M282" s="301"/>
      <c r="N282" s="301"/>
      <c r="O282" s="301"/>
      <c r="P282" s="301"/>
      <c r="Q282" s="2" t="str">
        <f>IF(OR(H282="",F282=""),"",IF(H282=F282,1,IF(H282&lt;F282,0,IF(H282-F282&lt;10,2,IF(H282&gt;F282,3,SE)))))</f>
        <v/>
      </c>
      <c r="U282" s="2"/>
      <c r="V282" s="2"/>
      <c r="W282" s="2"/>
      <c r="X282" s="2"/>
      <c r="Y282" s="2"/>
      <c r="Z282" s="2"/>
      <c r="AA282" s="2"/>
      <c r="AB282" s="2"/>
      <c r="AC282" s="2"/>
    </row>
    <row r="283" spans="3:29">
      <c r="C283" s="2" t="str">
        <f>IF(OR(F283="",H283=""),"",IF(F283=H283,1,IF(F283&lt;H283,0,IF(F283-H283&lt;10,2,IF(F283&gt;H283,3,SE)))))</f>
        <v/>
      </c>
      <c r="D283" s="301" t="str">
        <f>V231</f>
        <v/>
      </c>
      <c r="E283" s="301"/>
      <c r="F283" s="70"/>
      <c r="G283" s="41" t="s">
        <v>17</v>
      </c>
      <c r="H283" s="70"/>
      <c r="I283" s="301" t="str">
        <f>V229</f>
        <v/>
      </c>
      <c r="J283" s="301"/>
      <c r="K283" s="301"/>
      <c r="L283" s="301"/>
      <c r="M283" s="301"/>
      <c r="N283" s="301"/>
      <c r="O283" s="301"/>
      <c r="P283" s="301"/>
      <c r="Q283" s="2" t="str">
        <f>IF(OR(H283="",F283=""),"",IF(H283=F283,1,IF(H283&lt;F283,0,IF(H283-F283&lt;10,2,IF(H283&gt;F283,3,SE)))))</f>
        <v/>
      </c>
      <c r="U283" s="2"/>
      <c r="V283" s="2"/>
      <c r="W283" s="2"/>
      <c r="X283" s="2"/>
      <c r="Y283" s="2"/>
      <c r="Z283" s="2"/>
      <c r="AA283" s="2"/>
      <c r="AB283" s="2"/>
      <c r="AC283" s="2"/>
    </row>
    <row r="284" spans="3:29">
      <c r="C284" s="2" t="str">
        <f>IF(OR(F284="",H284=""),"",IF(F284=H284,1,IF(F284&lt;H284,0,IF(F284-H284&lt;10,2,IF(F284&gt;H284,3,SE)))))</f>
        <v/>
      </c>
      <c r="D284" s="301" t="str">
        <f>V230</f>
        <v/>
      </c>
      <c r="E284" s="301"/>
      <c r="F284" s="70"/>
      <c r="G284" s="41" t="s">
        <v>17</v>
      </c>
      <c r="H284" s="70"/>
      <c r="I284" s="301" t="str">
        <f>V228</f>
        <v/>
      </c>
      <c r="J284" s="301"/>
      <c r="K284" s="301"/>
      <c r="L284" s="301"/>
      <c r="M284" s="301"/>
      <c r="N284" s="301"/>
      <c r="O284" s="301"/>
      <c r="P284" s="301"/>
      <c r="Q284" s="2" t="str">
        <f>IF(OR(H284="",F284=""),"",IF(H284=F284,1,IF(H284&lt;F284,0,IF(H284-F284&lt;10,2,IF(H284&gt;F284,3,SE)))))</f>
        <v/>
      </c>
      <c r="U284" s="2"/>
      <c r="V284" s="2"/>
      <c r="W284" s="2"/>
      <c r="X284" s="2"/>
      <c r="Y284" s="2"/>
      <c r="Z284" s="2"/>
      <c r="AA284" s="2"/>
      <c r="AB284" s="2"/>
      <c r="AC284" s="2"/>
    </row>
    <row r="285" spans="3:29" ht="15.75" thickBot="1">
      <c r="C285" s="2" t="str">
        <f>IF(OR(F285="",H285=""),"",IF(F285=H285,1,IF(F285&lt;H285,0,IF(F285-H285&lt;10,2,IF(F285&gt;H285,3,SE)))))</f>
        <v/>
      </c>
      <c r="Q285" s="2" t="str">
        <f>IF(OR(H285="",F285=""),"",IF(H285=F285,1,IF(H285&lt;F285,0,IF(H285-F285&lt;10,2,IF(H285&gt;F285,3,SE)))))</f>
        <v/>
      </c>
      <c r="U285" s="2"/>
      <c r="V285" s="2"/>
      <c r="W285" s="2"/>
      <c r="X285" s="2"/>
      <c r="Y285" s="2"/>
      <c r="Z285" s="2"/>
      <c r="AA285" s="2"/>
      <c r="AB285" s="2"/>
      <c r="AC285" s="2"/>
    </row>
    <row r="286" spans="3:29">
      <c r="C286" s="2" t="str">
        <f>IF(OR(F286="",H286=""),"",IF(F286=H286,1,IF(F286&lt;H286,0,IF(F286-H286&lt;10,2,IF(F286&gt;H286,3,SE)))))</f>
        <v/>
      </c>
      <c r="D286" s="302" t="s">
        <v>264</v>
      </c>
      <c r="E286" s="303"/>
      <c r="F286" s="303"/>
      <c r="G286" s="303"/>
      <c r="H286" s="303"/>
      <c r="I286" s="303"/>
      <c r="J286" s="303"/>
      <c r="K286" s="303"/>
      <c r="L286" s="303"/>
      <c r="M286" s="303"/>
      <c r="N286" s="303"/>
      <c r="O286" s="303"/>
      <c r="P286" s="304"/>
      <c r="Q286" s="2" t="str">
        <f>IF(OR(H286="",F286=""),"",IF(H286=F286,1,IF(H286&lt;F286,0,IF(H286-F286&lt;10,2,IF(H286&gt;F286,3,SE)))))</f>
        <v/>
      </c>
      <c r="U286" s="2"/>
      <c r="V286" s="2"/>
      <c r="W286" s="2"/>
      <c r="X286" s="2"/>
      <c r="Y286" s="2"/>
      <c r="Z286" s="2"/>
      <c r="AA286" s="2"/>
      <c r="AB286" s="2"/>
      <c r="AC286" s="2"/>
    </row>
    <row r="287" spans="3:29" ht="15.75" thickBot="1">
      <c r="C287" s="2" t="str">
        <f>IF(OR(F287="",H287=""),"",IF(F287=H287,1,IF(F287&lt;H287,0,IF(F287-H287&lt;10,2,IF(F287&gt;H287,3,SE)))))</f>
        <v/>
      </c>
      <c r="D287" s="305"/>
      <c r="E287" s="306"/>
      <c r="F287" s="306"/>
      <c r="G287" s="306"/>
      <c r="H287" s="306"/>
      <c r="I287" s="306"/>
      <c r="J287" s="306"/>
      <c r="K287" s="306"/>
      <c r="L287" s="306"/>
      <c r="M287" s="306"/>
      <c r="N287" s="306"/>
      <c r="O287" s="306"/>
      <c r="P287" s="307"/>
      <c r="Q287" s="2" t="str">
        <f>IF(OR(H287="",F287=""),"",IF(H287=F287,1,IF(H287&lt;F287,0,IF(H287-F287&lt;10,2,IF(H287&gt;F287,3,SE)))))</f>
        <v/>
      </c>
      <c r="U287" s="2"/>
      <c r="V287" s="2"/>
      <c r="W287" s="2"/>
      <c r="X287" s="2"/>
      <c r="Y287" s="2"/>
      <c r="Z287" s="2"/>
      <c r="AA287" s="2"/>
      <c r="AB287" s="2"/>
      <c r="AC287" s="2"/>
    </row>
    <row r="288" spans="3:29">
      <c r="C288" s="2" t="str">
        <f>IF(OR(F288="",H288=""),"",IF(F288=H288,1,IF(F288&lt;H288,0,IF(F288-H288&lt;10,2,IF(F288&gt;H288,3,SE)))))</f>
        <v/>
      </c>
      <c r="Q288" s="2" t="str">
        <f>IF(OR(H288="",F288=""),"",IF(H288=F288,1,IF(H288&lt;F288,0,IF(H288-F288&lt;10,2,IF(H288&gt;F288,3,SE)))))</f>
        <v/>
      </c>
      <c r="U288" s="2"/>
      <c r="V288" s="2"/>
      <c r="W288" s="2"/>
      <c r="X288" s="2"/>
      <c r="Y288" s="15"/>
      <c r="Z288" s="15"/>
      <c r="AA288" s="2"/>
      <c r="AB288" s="2"/>
      <c r="AC288" s="2"/>
    </row>
    <row r="289" spans="3:29">
      <c r="C289" s="2" t="str">
        <f>IF(OR(F289="",H289=""),"",IF(F289=H289,1,IF(F289&lt;H289,0,IF(F289-H289&lt;10,2,IF(F289&gt;H289,3,SE)))))</f>
        <v/>
      </c>
      <c r="D289" s="301" t="str">
        <f>V235</f>
        <v/>
      </c>
      <c r="E289" s="301"/>
      <c r="F289" s="70"/>
      <c r="G289" s="41" t="s">
        <v>17</v>
      </c>
      <c r="H289" s="70"/>
      <c r="I289" s="301" t="str">
        <f>V234</f>
        <v/>
      </c>
      <c r="J289" s="301"/>
      <c r="K289" s="301"/>
      <c r="L289" s="301"/>
      <c r="M289" s="301"/>
      <c r="N289" s="301"/>
      <c r="O289" s="301"/>
      <c r="P289" s="301"/>
      <c r="Q289" s="2" t="str">
        <f>IF(OR(H289="",F289=""),"",IF(H289=F289,1,IF(H289&lt;F289,0,IF(H289-F289&lt;10,2,IF(H289&gt;F289,3,SE)))))</f>
        <v/>
      </c>
      <c r="U289" s="2"/>
      <c r="V289" s="2"/>
      <c r="W289" s="2"/>
      <c r="X289" s="2"/>
      <c r="Y289" s="2"/>
      <c r="Z289" s="2"/>
      <c r="AA289" s="2"/>
      <c r="AB289" s="2"/>
      <c r="AC289" s="2"/>
    </row>
    <row r="290" spans="3:29">
      <c r="C290" s="2" t="str">
        <f>IF(OR(F290="",H290=""),"",IF(F290=H290,1,IF(F290&lt;H290,0,IF(F290-H290&lt;10,2,IF(F290&gt;H290,3,SE)))))</f>
        <v/>
      </c>
      <c r="D290" s="301" t="str">
        <f>V233</f>
        <v/>
      </c>
      <c r="E290" s="301"/>
      <c r="F290" s="70"/>
      <c r="G290" s="41" t="s">
        <v>17</v>
      </c>
      <c r="H290" s="70"/>
      <c r="I290" s="301" t="str">
        <f>V232</f>
        <v/>
      </c>
      <c r="J290" s="301"/>
      <c r="K290" s="301"/>
      <c r="L290" s="301"/>
      <c r="M290" s="301"/>
      <c r="N290" s="301"/>
      <c r="O290" s="301"/>
      <c r="P290" s="301"/>
      <c r="Q290" s="2" t="str">
        <f>IF(OR(H290="",F290=""),"",IF(H290=F290,1,IF(H290&lt;F290,0,IF(H290-F290&lt;10,2,IF(H290&gt;F290,3,SE)))))</f>
        <v/>
      </c>
      <c r="U290" s="2"/>
      <c r="V290" s="2"/>
      <c r="W290" s="2"/>
      <c r="X290" s="2"/>
      <c r="Y290" s="2"/>
      <c r="Z290" s="2"/>
      <c r="AA290" s="2"/>
      <c r="AB290" s="2"/>
      <c r="AC290" s="2"/>
    </row>
    <row r="291" spans="3:29">
      <c r="C291" s="2" t="str">
        <f>IF(OR(F291="",H291=""),"",IF(F291=H291,1,IF(F291&lt;H291,0,IF(F291-H291&lt;10,2,IF(F291&gt;H291,3,SE)))))</f>
        <v/>
      </c>
      <c r="D291" s="301" t="str">
        <f>V231</f>
        <v/>
      </c>
      <c r="E291" s="301"/>
      <c r="F291" s="70"/>
      <c r="G291" s="41" t="s">
        <v>17</v>
      </c>
      <c r="H291" s="70"/>
      <c r="I291" s="301" t="str">
        <f>V230</f>
        <v/>
      </c>
      <c r="J291" s="301"/>
      <c r="K291" s="301"/>
      <c r="L291" s="301"/>
      <c r="M291" s="301"/>
      <c r="N291" s="301"/>
      <c r="O291" s="301"/>
      <c r="P291" s="301"/>
      <c r="Q291" s="2" t="str">
        <f>IF(OR(H291="",F291=""),"",IF(H291=F291,1,IF(H291&lt;F291,0,IF(H291-F291&lt;10,2,IF(H291&gt;F291,3,SE)))))</f>
        <v/>
      </c>
      <c r="U291" s="2"/>
      <c r="V291" s="2"/>
      <c r="W291" s="2"/>
      <c r="X291" s="2"/>
      <c r="Y291" s="2"/>
      <c r="Z291" s="2"/>
      <c r="AA291" s="2"/>
      <c r="AB291" s="2"/>
      <c r="AC291" s="2"/>
    </row>
    <row r="292" spans="3:29">
      <c r="C292" s="2" t="str">
        <f>IF(OR(F292="",H292=""),"",IF(F292=H292,1,IF(F292&lt;H292,0,IF(F292-H292&lt;10,2,IF(F292&gt;H292,3,SE)))))</f>
        <v/>
      </c>
      <c r="D292" s="301" t="str">
        <f>V229</f>
        <v/>
      </c>
      <c r="E292" s="301"/>
      <c r="F292" s="70"/>
      <c r="G292" s="41" t="s">
        <v>17</v>
      </c>
      <c r="H292" s="70"/>
      <c r="I292" s="301" t="str">
        <f>V228</f>
        <v/>
      </c>
      <c r="J292" s="301"/>
      <c r="K292" s="301"/>
      <c r="L292" s="301"/>
      <c r="M292" s="301"/>
      <c r="N292" s="301"/>
      <c r="O292" s="301"/>
      <c r="P292" s="301"/>
      <c r="Q292" s="2" t="str">
        <f>IF(OR(H292="",F292=""),"",IF(H292=F292,1,IF(H292&lt;F292,0,IF(H292-F292&lt;10,2,IF(H292&gt;F292,3,SE)))))</f>
        <v/>
      </c>
      <c r="U292" s="2"/>
      <c r="V292" s="2"/>
      <c r="W292" s="2"/>
      <c r="X292" s="2"/>
      <c r="Y292" s="2"/>
      <c r="Z292" s="2"/>
      <c r="AA292" s="2"/>
      <c r="AB292" s="2"/>
      <c r="AC292" s="2"/>
    </row>
    <row r="293" spans="3:29">
      <c r="C293" s="2" t="str">
        <f>IF(OR(F293="",H293=""),"",IF(F293=H293,1,IF(F293&lt;H293,0,IF(F293-H293&lt;10,2,IF(F293&gt;H293,3,SE)))))</f>
        <v/>
      </c>
      <c r="Q293" s="103"/>
      <c r="U293" s="2"/>
      <c r="V293" s="2"/>
      <c r="W293" s="2"/>
      <c r="X293" s="2"/>
      <c r="Y293" s="2"/>
      <c r="Z293" s="2"/>
      <c r="AA293" s="2"/>
      <c r="AB293" s="2"/>
      <c r="AC293" s="2"/>
    </row>
    <row r="294" spans="3:29">
      <c r="C294" s="2" t="str">
        <f>IF(OR(F294="",H294=""),"",IF(F294=H294,1,IF(F294&lt;H294,0,IF(F294-H294&lt;10,2,IF(F294&gt;H294,3,SE)))))</f>
        <v/>
      </c>
      <c r="D294" s="320" t="s">
        <v>254</v>
      </c>
      <c r="E294" s="320"/>
      <c r="F294" s="320"/>
      <c r="G294" s="320"/>
      <c r="H294" s="320"/>
      <c r="I294" s="320"/>
      <c r="J294" s="320"/>
      <c r="K294" s="320"/>
      <c r="L294" s="320"/>
      <c r="M294" s="320"/>
      <c r="Q294" s="103"/>
      <c r="T294" s="1"/>
      <c r="U294" s="2"/>
      <c r="V294" s="2"/>
      <c r="W294" s="2"/>
      <c r="X294" s="2"/>
      <c r="Y294" s="2"/>
      <c r="Z294" s="2"/>
      <c r="AA294" s="2"/>
      <c r="AB294" s="2"/>
      <c r="AC294" s="2"/>
    </row>
    <row r="295" spans="3:29" ht="15.75" thickBot="1">
      <c r="C295" s="2" t="str">
        <f>IF(OR(F295="",H295=""),"",IF(F295=H295,1,IF(F295&lt;H295,0,IF(F295-H295&lt;10,2,IF(F295&gt;H295,3,SE)))))</f>
        <v/>
      </c>
      <c r="D295" s="320"/>
      <c r="E295" s="320"/>
      <c r="F295" s="320"/>
      <c r="G295" s="320"/>
      <c r="H295" s="320"/>
      <c r="I295" s="320"/>
      <c r="J295" s="320"/>
      <c r="K295" s="320"/>
      <c r="L295" s="320"/>
      <c r="M295" s="320"/>
      <c r="Q295" s="103"/>
      <c r="T295" s="1"/>
      <c r="U295" s="2"/>
      <c r="V295" s="2"/>
      <c r="W295" s="2"/>
      <c r="X295" s="2"/>
      <c r="Y295" s="2"/>
      <c r="Z295" s="2"/>
      <c r="AA295" s="2"/>
      <c r="AB295" s="2"/>
      <c r="AC295" s="2"/>
    </row>
    <row r="296" spans="3:29" ht="15.75" thickBot="1">
      <c r="C296" s="2">
        <f>IF(OR(F296="",H296=""),"",IF(F296=H296,1,IF(F296&lt;H296,0,IF(F296-H296&lt;10,2,IF(F296&gt;H296,3,SE)))))</f>
        <v>0</v>
      </c>
      <c r="D296" s="37" t="s">
        <v>3</v>
      </c>
      <c r="E296" s="38" t="s">
        <v>21</v>
      </c>
      <c r="F296" s="321" t="s">
        <v>12</v>
      </c>
      <c r="G296" s="321"/>
      <c r="H296" s="296" t="s">
        <v>309</v>
      </c>
      <c r="I296" s="296"/>
      <c r="J296" s="296" t="s">
        <v>310</v>
      </c>
      <c r="K296" s="296"/>
      <c r="L296" s="321" t="s">
        <v>174</v>
      </c>
      <c r="M296" s="321"/>
      <c r="Q296" s="103"/>
      <c r="T296" s="1"/>
      <c r="U296" s="2" t="s">
        <v>3</v>
      </c>
      <c r="V296" s="12" t="s">
        <v>2</v>
      </c>
      <c r="W296" s="34" t="s">
        <v>12</v>
      </c>
      <c r="X296" s="34" t="s">
        <v>13</v>
      </c>
      <c r="Y296" s="34" t="s">
        <v>14</v>
      </c>
      <c r="Z296" s="12" t="s">
        <v>15</v>
      </c>
      <c r="AA296" s="34" t="s">
        <v>18</v>
      </c>
      <c r="AB296" s="34" t="s">
        <v>19</v>
      </c>
      <c r="AC296" s="12" t="s">
        <v>20</v>
      </c>
    </row>
    <row r="297" spans="3:29">
      <c r="C297" s="2">
        <f>IF(OR(F297="",H297=""),"",IF(F297=H297,1,IF(F297&lt;H297,0,IF(F297-H297&lt;10,2,IF(F297&gt;H297,3,SE)))))</f>
        <v>1</v>
      </c>
      <c r="D297" s="28" t="s">
        <v>4</v>
      </c>
      <c r="E297" s="28" t="str">
        <f>VLOOKUP(AC297,$U$296:$AB$304,2)</f>
        <v/>
      </c>
      <c r="F297" s="317">
        <f>VLOOKUP(AC297,$U$296:$AB$304,3)</f>
        <v>0</v>
      </c>
      <c r="G297" s="317"/>
      <c r="H297" s="318">
        <f>VLOOKUP(AC297,$U$296:$AB$304,4)</f>
        <v>0</v>
      </c>
      <c r="I297" s="318"/>
      <c r="J297" s="318">
        <f>VLOOKUP(AC297,$U$296:$AB$304,5)</f>
        <v>0</v>
      </c>
      <c r="K297" s="318"/>
      <c r="L297" s="318">
        <f>VLOOKUP(AC297,$U$296:$AB$304,6)</f>
        <v>0</v>
      </c>
      <c r="M297" s="319"/>
      <c r="O297" s="13" t="s">
        <v>179</v>
      </c>
      <c r="Q297" s="103"/>
      <c r="T297" s="1"/>
      <c r="U297" s="11">
        <v>1</v>
      </c>
      <c r="V297" s="34" t="str">
        <f>IF(OR('2ª FASE - GRUPOS I a P'!F292="",'2ª FASE - GRUPOS I a P'!F292=""),"",'2ª FASE - GRUPOS I a P'!E231)</f>
        <v/>
      </c>
      <c r="W297" s="2">
        <f>SUM(Q313,Q318,Q327,Q336,Q344,Q353,Q361)</f>
        <v>0</v>
      </c>
      <c r="X297" s="2">
        <f>SUM(H313,H318,H327,H336,H344,H353,H361)</f>
        <v>0</v>
      </c>
      <c r="Y297" s="2">
        <f>SUM(F313,F318,F327,F336,F344,F353,F361)</f>
        <v>0</v>
      </c>
      <c r="Z297" s="2">
        <f>X297-Y297</f>
        <v>0</v>
      </c>
      <c r="AA297" s="34">
        <f>(W297*10^10)+((Z297+5000)*10^6)+(X297*10)+U297</f>
        <v>5000000001</v>
      </c>
      <c r="AB297" s="2">
        <f>LARGE($AA$297:$AA$304,U297)</f>
        <v>5000000008</v>
      </c>
      <c r="AC297" s="34">
        <f>MATCH(AB297,$AA$297:$AA$304,0)</f>
        <v>8</v>
      </c>
    </row>
    <row r="298" spans="3:29">
      <c r="C298" s="2">
        <f>IF(OR(F298="",H298=""),"",IF(F298=H298,1,IF(F298&lt;H298,0,IF(F298-H298&lt;10,2,IF(F298&gt;H298,3,SE)))))</f>
        <v>1</v>
      </c>
      <c r="D298" s="28" t="s">
        <v>5</v>
      </c>
      <c r="E298" s="28" t="str">
        <f t="shared" ref="E298:E304" si="36">VLOOKUP(AC298,$U$296:$AB$304,2)</f>
        <v/>
      </c>
      <c r="F298" s="317">
        <f t="shared" ref="F298:F304" si="37">VLOOKUP(AC298,$U$296:$AB$304,3)</f>
        <v>0</v>
      </c>
      <c r="G298" s="317"/>
      <c r="H298" s="318">
        <f t="shared" ref="H298:H304" si="38">VLOOKUP(AC298,$U$296:$AB$304,4)</f>
        <v>0</v>
      </c>
      <c r="I298" s="318"/>
      <c r="J298" s="318">
        <f t="shared" ref="J298:J304" si="39">VLOOKUP(AC298,$U$296:$AB$304,5)</f>
        <v>0</v>
      </c>
      <c r="K298" s="318"/>
      <c r="L298" s="318">
        <f t="shared" ref="L298:L304" si="40">VLOOKUP(AC298,$U$296:$AB$304,6)</f>
        <v>0</v>
      </c>
      <c r="M298" s="319"/>
      <c r="O298" s="13" t="s">
        <v>175</v>
      </c>
      <c r="Q298" s="103"/>
      <c r="T298" s="1"/>
      <c r="U298" s="11">
        <v>2</v>
      </c>
      <c r="V298" s="34" t="str">
        <f>IF(OR('2ª FASE - GRUPOS A a H'!F361="",'2ª FASE - GRUPOS A a H'!H361=""),"",'2ª FASE - GRUPOS A a H'!E300)</f>
        <v/>
      </c>
      <c r="W298" s="2">
        <f>SUM(Q312,Q319,Q326,Q337,Q345,Q352)</f>
        <v>0</v>
      </c>
      <c r="X298" s="2">
        <f>SUM(H312,H319,H326,H337,H345,H352,F361)</f>
        <v>0</v>
      </c>
      <c r="Y298" s="2">
        <f>SUM(F312,F319,F326,F337,F345,F352,H361)</f>
        <v>0</v>
      </c>
      <c r="Z298" s="2">
        <f t="shared" ref="Z298:Z304" si="41">X298-Y298</f>
        <v>0</v>
      </c>
      <c r="AA298" s="34">
        <f t="shared" ref="AA298:AA304" si="42">(W298*10^10)+((Z298+5000)*10^6)+(X298*10)+U298</f>
        <v>5000000002</v>
      </c>
      <c r="AB298" s="2">
        <f t="shared" ref="AB298:AB304" si="43">LARGE($AA$297:$AA$304,U298)</f>
        <v>5000000007</v>
      </c>
      <c r="AC298" s="34">
        <f t="shared" ref="AC298:AC304" si="44">MATCH(AB298,$AA$297:$AA$304,0)</f>
        <v>7</v>
      </c>
    </row>
    <row r="299" spans="3:29">
      <c r="C299" s="2">
        <f>IF(OR(F299="",H299=""),"",IF(F299=H299,1,IF(F299&lt;H299,0,IF(F299-H299&lt;10,2,IF(F299&gt;H299,3,SE)))))</f>
        <v>1</v>
      </c>
      <c r="D299" s="28" t="s">
        <v>6</v>
      </c>
      <c r="E299" s="28" t="str">
        <f t="shared" si="36"/>
        <v/>
      </c>
      <c r="F299" s="317">
        <f t="shared" si="37"/>
        <v>0</v>
      </c>
      <c r="G299" s="317"/>
      <c r="H299" s="318">
        <f t="shared" si="38"/>
        <v>0</v>
      </c>
      <c r="I299" s="318"/>
      <c r="J299" s="318">
        <f t="shared" si="39"/>
        <v>0</v>
      </c>
      <c r="K299" s="318"/>
      <c r="L299" s="318">
        <f t="shared" si="40"/>
        <v>0</v>
      </c>
      <c r="M299" s="319"/>
      <c r="O299" s="13" t="s">
        <v>307</v>
      </c>
      <c r="Q299" s="103"/>
      <c r="T299" s="1"/>
      <c r="U299" s="11">
        <v>3</v>
      </c>
      <c r="V299" s="34" t="str">
        <f>IF(OR('2ª FASE - GRUPOS I a P'!F292="",'2ª FASE - GRUPOS I a P'!F292=""),"",'2ª FASE - GRUPOS I a P'!E230)</f>
        <v/>
      </c>
      <c r="W299" s="2">
        <f>SUM(Q311,Q320,Q329,Q334,C345,C353,Q360)</f>
        <v>0</v>
      </c>
      <c r="X299" s="2">
        <f>SUM(H311,H320,H329,H334,F345,F353,H360)</f>
        <v>0</v>
      </c>
      <c r="Y299" s="2">
        <f>SUM(F311,F320,F329,F334,H345,H353,F360)</f>
        <v>0</v>
      </c>
      <c r="Z299" s="2">
        <f t="shared" si="41"/>
        <v>0</v>
      </c>
      <c r="AA299" s="34">
        <f t="shared" si="42"/>
        <v>5000000003</v>
      </c>
      <c r="AB299" s="2">
        <f t="shared" si="43"/>
        <v>5000000006</v>
      </c>
      <c r="AC299" s="34">
        <f t="shared" si="44"/>
        <v>6</v>
      </c>
    </row>
    <row r="300" spans="3:29">
      <c r="C300" s="2">
        <f>IF(OR(F300="",H300=""),"",IF(F300=H300,1,IF(F300&lt;H300,0,IF(F300-H300&lt;10,2,IF(F300&gt;H300,3,SE)))))</f>
        <v>1</v>
      </c>
      <c r="D300" s="28" t="s">
        <v>7</v>
      </c>
      <c r="E300" s="28" t="str">
        <f t="shared" si="36"/>
        <v/>
      </c>
      <c r="F300" s="317">
        <f t="shared" si="37"/>
        <v>0</v>
      </c>
      <c r="G300" s="317"/>
      <c r="H300" s="318">
        <f t="shared" si="38"/>
        <v>0</v>
      </c>
      <c r="I300" s="318"/>
      <c r="J300" s="318">
        <f t="shared" si="39"/>
        <v>0</v>
      </c>
      <c r="K300" s="318"/>
      <c r="L300" s="318">
        <f t="shared" si="40"/>
        <v>0</v>
      </c>
      <c r="M300" s="319"/>
      <c r="O300" s="13" t="s">
        <v>308</v>
      </c>
      <c r="Q300" s="103"/>
      <c r="T300" s="1"/>
      <c r="U300" s="11">
        <v>4</v>
      </c>
      <c r="V300" s="34" t="str">
        <f>IF(OR('2ª FASE - GRUPOS A a H'!F361="",'2ª FASE - GRUPOS A a H'!H361=""),"",'2ª FASE - GRUPOS A a H'!E299)</f>
        <v/>
      </c>
      <c r="W300" s="2">
        <f>SUM(Q310,Q321,Q328,Q335,C344,C352,C360)</f>
        <v>0</v>
      </c>
      <c r="X300" s="2">
        <f>SUM(H310,H321,H328,H335,F344,F352,F360)</f>
        <v>0</v>
      </c>
      <c r="Y300" s="2">
        <f>SUM(F310,H321,F328,F335,H344,H352,H360)</f>
        <v>0</v>
      </c>
      <c r="Z300" s="2">
        <f t="shared" si="41"/>
        <v>0</v>
      </c>
      <c r="AA300" s="34">
        <f t="shared" si="42"/>
        <v>5000000004</v>
      </c>
      <c r="AB300" s="2">
        <f t="shared" si="43"/>
        <v>5000000005</v>
      </c>
      <c r="AC300" s="34">
        <f t="shared" si="44"/>
        <v>5</v>
      </c>
    </row>
    <row r="301" spans="3:29">
      <c r="C301" s="2">
        <f>IF(OR(F301="",H301=""),"",IF(F301=H301,1,IF(F301&lt;H301,0,IF(F301-H301&lt;10,2,IF(F301&gt;H301,3,SE)))))</f>
        <v>1</v>
      </c>
      <c r="D301" s="26" t="s">
        <v>8</v>
      </c>
      <c r="E301" s="26" t="str">
        <f t="shared" si="36"/>
        <v/>
      </c>
      <c r="F301" s="308">
        <f t="shared" si="37"/>
        <v>0</v>
      </c>
      <c r="G301" s="308"/>
      <c r="H301" s="309">
        <f t="shared" si="38"/>
        <v>0</v>
      </c>
      <c r="I301" s="309"/>
      <c r="J301" s="309">
        <f t="shared" si="39"/>
        <v>0</v>
      </c>
      <c r="K301" s="309"/>
      <c r="L301" s="309">
        <f t="shared" si="40"/>
        <v>0</v>
      </c>
      <c r="M301" s="310"/>
      <c r="O301" s="13" t="s">
        <v>178</v>
      </c>
      <c r="Q301" s="103"/>
      <c r="T301" s="1"/>
      <c r="U301" s="11">
        <v>5</v>
      </c>
      <c r="V301" s="34" t="str">
        <f>IF(OR('2ª FASE - GRUPOS I a P'!F292="",'2ª FASE - GRUPOS I a P'!F292=""),"",'2ª FASE - GRUPOS I a P'!E229)</f>
        <v/>
      </c>
      <c r="W301" s="2">
        <f>SUM(C313,C321,C329,C337,Q342,Q351,Q359)</f>
        <v>0</v>
      </c>
      <c r="X301" s="2">
        <f>SUM(F313,F321,F329,F337,H342,H351,H359)</f>
        <v>0</v>
      </c>
      <c r="Y301" s="2">
        <f>SUM(H313,H321,H329,H337,F342,F351,F359)</f>
        <v>0</v>
      </c>
      <c r="Z301" s="2">
        <f t="shared" si="41"/>
        <v>0</v>
      </c>
      <c r="AA301" s="34">
        <f t="shared" si="42"/>
        <v>5000000005</v>
      </c>
      <c r="AB301" s="2">
        <f t="shared" si="43"/>
        <v>5000000004</v>
      </c>
      <c r="AC301" s="34">
        <f t="shared" si="44"/>
        <v>4</v>
      </c>
    </row>
    <row r="302" spans="3:29">
      <c r="C302" s="2">
        <f>IF(OR(F302="",H302=""),"",IF(F302=H302,1,IF(F302&lt;H302,0,IF(F302-H302&lt;10,2,IF(F302&gt;H302,3,SE)))))</f>
        <v>1</v>
      </c>
      <c r="D302" s="26" t="s">
        <v>9</v>
      </c>
      <c r="E302" s="26" t="str">
        <f t="shared" si="36"/>
        <v/>
      </c>
      <c r="F302" s="308">
        <f t="shared" si="37"/>
        <v>0</v>
      </c>
      <c r="G302" s="308"/>
      <c r="H302" s="309">
        <f t="shared" si="38"/>
        <v>0</v>
      </c>
      <c r="I302" s="309"/>
      <c r="J302" s="309">
        <f t="shared" si="39"/>
        <v>0</v>
      </c>
      <c r="K302" s="309"/>
      <c r="L302" s="309">
        <f t="shared" si="40"/>
        <v>0</v>
      </c>
      <c r="M302" s="310"/>
      <c r="Q302" s="103"/>
      <c r="T302" s="1"/>
      <c r="U302" s="11">
        <v>6</v>
      </c>
      <c r="V302" s="34" t="str">
        <f>IF(OR('2ª FASE - GRUPOS A a H'!F361="",'2ª FASE - GRUPOS A a H'!H361=""),"",'2ª FASE - GRUPOS A a H'!E298)</f>
        <v/>
      </c>
      <c r="W302" s="2">
        <f>SUM(C312,C320,C328,C336,Q343,Q350,C359)</f>
        <v>0</v>
      </c>
      <c r="X302" s="2">
        <f>SUM(F312,F320,F328,F336,H343,H350,F359)</f>
        <v>0</v>
      </c>
      <c r="Y302" s="2">
        <f>SUM(H312,H320,H328,H336,F343,F350,H359)</f>
        <v>0</v>
      </c>
      <c r="Z302" s="2">
        <f t="shared" si="41"/>
        <v>0</v>
      </c>
      <c r="AA302" s="34">
        <f t="shared" si="42"/>
        <v>5000000006</v>
      </c>
      <c r="AB302" s="2">
        <f t="shared" si="43"/>
        <v>5000000003</v>
      </c>
      <c r="AC302" s="34">
        <f t="shared" si="44"/>
        <v>3</v>
      </c>
    </row>
    <row r="303" spans="3:29">
      <c r="C303" s="2">
        <f>IF(OR(F303="",H303=""),"",IF(F303=H303,1,IF(F303&lt;H303,0,IF(F303-H303&lt;10,2,IF(F303&gt;H303,3,SE)))))</f>
        <v>1</v>
      </c>
      <c r="D303" s="26" t="s">
        <v>10</v>
      </c>
      <c r="E303" s="26" t="str">
        <f t="shared" si="36"/>
        <v/>
      </c>
      <c r="F303" s="308">
        <f t="shared" si="37"/>
        <v>0</v>
      </c>
      <c r="G303" s="308"/>
      <c r="H303" s="309">
        <f t="shared" si="38"/>
        <v>0</v>
      </c>
      <c r="I303" s="309"/>
      <c r="J303" s="309">
        <f t="shared" si="39"/>
        <v>0</v>
      </c>
      <c r="K303" s="309"/>
      <c r="L303" s="309">
        <f t="shared" si="40"/>
        <v>0</v>
      </c>
      <c r="M303" s="310"/>
      <c r="Q303" s="103"/>
      <c r="T303" s="1"/>
      <c r="U303" s="11">
        <v>7</v>
      </c>
      <c r="V303" s="34" t="str">
        <f>IF(OR('2ª FASE - GRUPOS I a P'!F292="",'2ª FASE - GRUPOS I a P'!F292=""),"",'2ª FASE - GRUPOS I a P'!E228)</f>
        <v/>
      </c>
      <c r="W303" s="2">
        <f>SUM(C311,C319,C327,C335,C343,C351,Q358)</f>
        <v>0</v>
      </c>
      <c r="X303" s="2">
        <f>SUM(F311,F319,F327,F335,F343,F351,H358)</f>
        <v>0</v>
      </c>
      <c r="Y303" s="2">
        <f>SUM(H311,H319,H327,H335,H343,H351,F358)</f>
        <v>0</v>
      </c>
      <c r="Z303" s="2">
        <f t="shared" si="41"/>
        <v>0</v>
      </c>
      <c r="AA303" s="34">
        <f t="shared" si="42"/>
        <v>5000000007</v>
      </c>
      <c r="AB303" s="2">
        <f t="shared" si="43"/>
        <v>5000000002</v>
      </c>
      <c r="AC303" s="34">
        <f t="shared" si="44"/>
        <v>2</v>
      </c>
    </row>
    <row r="304" spans="3:29">
      <c r="C304" s="2">
        <f>IF(OR(F304="",H304=""),"",IF(F304=H304,1,IF(F304&lt;H304,0,IF(F304-H304&lt;10,2,IF(F304&gt;H304,3,SE)))))</f>
        <v>1</v>
      </c>
      <c r="D304" s="26" t="s">
        <v>11</v>
      </c>
      <c r="E304" s="26" t="str">
        <f t="shared" si="36"/>
        <v/>
      </c>
      <c r="F304" s="308">
        <f t="shared" si="37"/>
        <v>0</v>
      </c>
      <c r="G304" s="308"/>
      <c r="H304" s="309">
        <f t="shared" si="38"/>
        <v>0</v>
      </c>
      <c r="I304" s="309"/>
      <c r="J304" s="309">
        <f t="shared" si="39"/>
        <v>0</v>
      </c>
      <c r="K304" s="309"/>
      <c r="L304" s="309">
        <f t="shared" si="40"/>
        <v>0</v>
      </c>
      <c r="M304" s="310"/>
      <c r="Q304" s="103"/>
      <c r="T304" s="1"/>
      <c r="U304" s="11">
        <v>8</v>
      </c>
      <c r="V304" s="34" t="str">
        <f>IF(OR('2ª FASE - GRUPOS A a H'!F361="",'2ª FASE - GRUPOS A a H'!H361=""),"",'2ª FASE - GRUPOS A a H'!E297)</f>
        <v/>
      </c>
      <c r="W304" s="2">
        <f>SUM(C310,C318,C326,C334,C342,C350,C358)</f>
        <v>0</v>
      </c>
      <c r="X304" s="2">
        <f>SUM(F310,F318,F326,F334,F342,F350,F358)</f>
        <v>0</v>
      </c>
      <c r="Y304" s="2">
        <f>SUM(H310,H318,H326,H334,H342,H350,H358)</f>
        <v>0</v>
      </c>
      <c r="Z304" s="2">
        <f t="shared" si="41"/>
        <v>0</v>
      </c>
      <c r="AA304" s="34">
        <f t="shared" si="42"/>
        <v>5000000008</v>
      </c>
      <c r="AB304" s="2">
        <f t="shared" si="43"/>
        <v>5000000001</v>
      </c>
      <c r="AC304" s="34">
        <f t="shared" si="44"/>
        <v>1</v>
      </c>
    </row>
    <row r="305" spans="3:29">
      <c r="C305" s="2" t="str">
        <f>IF(OR(F305="",H305=""),"",IF(F305=H305,1,IF(F305&lt;H305,0,IF(F305-H305&lt;10,2,IF(F305&gt;H305,3,SE)))))</f>
        <v/>
      </c>
      <c r="Q305" s="103"/>
      <c r="T305" s="1"/>
      <c r="U305" s="2"/>
      <c r="V305" s="34"/>
      <c r="W305" s="2"/>
      <c r="X305" s="2"/>
      <c r="Y305" s="2"/>
      <c r="Z305" s="2"/>
      <c r="AA305" s="2"/>
      <c r="AB305" s="2"/>
      <c r="AC305" s="2"/>
    </row>
    <row r="306" spans="3:29" ht="15.75" thickBot="1">
      <c r="C306" s="2" t="str">
        <f>IF(OR(F306="",H306=""),"",IF(F306=H306,1,IF(F306&lt;H306,0,IF(F306-H306&lt;10,2,IF(F306&gt;H306,3,SE)))))</f>
        <v/>
      </c>
      <c r="Q306" s="103"/>
      <c r="T306" s="1"/>
      <c r="U306" s="2"/>
      <c r="V306" s="34"/>
      <c r="W306" s="2"/>
      <c r="X306" s="2"/>
      <c r="Y306" s="2"/>
      <c r="Z306" s="2"/>
      <c r="AA306" s="2"/>
      <c r="AB306" s="2"/>
      <c r="AC306" s="2"/>
    </row>
    <row r="307" spans="3:29" ht="15" customHeight="1">
      <c r="C307" s="2" t="str">
        <f>IF(OR(F307="",H307=""),"",IF(F307=H307,1,IF(F307&lt;H307,0,IF(F307-H307&lt;10,2,IF(F307&gt;H307,3,SE)))))</f>
        <v/>
      </c>
      <c r="D307" s="311" t="s">
        <v>258</v>
      </c>
      <c r="E307" s="312"/>
      <c r="F307" s="312"/>
      <c r="G307" s="312"/>
      <c r="H307" s="312"/>
      <c r="I307" s="312"/>
      <c r="J307" s="312"/>
      <c r="K307" s="312"/>
      <c r="L307" s="312"/>
      <c r="M307" s="312"/>
      <c r="N307" s="312"/>
      <c r="O307" s="312"/>
      <c r="P307" s="313"/>
      <c r="Q307" s="2" t="str">
        <f>IF(OR(H307="",F307=""),"",IF(H307=F307,1,IF(H307&lt;F307,0,IF(H307-F307&lt;10,2,IF(H307&gt;F307,3,SE)))))</f>
        <v/>
      </c>
      <c r="T307" s="1"/>
      <c r="U307" s="2"/>
      <c r="V307" s="34"/>
      <c r="W307" s="2"/>
      <c r="X307" s="2"/>
      <c r="Y307" s="2"/>
      <c r="Z307" s="2"/>
      <c r="AA307" s="2"/>
      <c r="AB307" s="2"/>
      <c r="AC307" s="2"/>
    </row>
    <row r="308" spans="3:29" ht="15.75" customHeight="1" thickBot="1">
      <c r="C308" s="2" t="str">
        <f>IF(OR(F308="",H308=""),"",IF(F308=H308,1,IF(F308&lt;H308,0,IF(F308-H308&lt;10,2,IF(F308&gt;H308,3,SE)))))</f>
        <v/>
      </c>
      <c r="D308" s="314"/>
      <c r="E308" s="315"/>
      <c r="F308" s="315"/>
      <c r="G308" s="315"/>
      <c r="H308" s="315"/>
      <c r="I308" s="315"/>
      <c r="J308" s="315"/>
      <c r="K308" s="315"/>
      <c r="L308" s="315"/>
      <c r="M308" s="315"/>
      <c r="N308" s="315"/>
      <c r="O308" s="315"/>
      <c r="P308" s="316"/>
      <c r="Q308" s="2" t="str">
        <f>IF(OR(H308="",F308=""),"",IF(H308=F308,1,IF(H308&lt;F308,0,IF(H308-F308&lt;10,2,IF(H308&gt;F308,3,SE)))))</f>
        <v/>
      </c>
      <c r="T308" s="2"/>
      <c r="U308" s="11"/>
      <c r="V308" s="34"/>
      <c r="W308" s="2"/>
      <c r="X308" s="2"/>
      <c r="Y308" s="15"/>
      <c r="Z308" s="15"/>
      <c r="AA308" s="2"/>
      <c r="AB308" s="2"/>
      <c r="AC308" s="2"/>
    </row>
    <row r="309" spans="3:29">
      <c r="C309" s="2" t="str">
        <f>IF(OR(F309="",H309=""),"",IF(F309=H309,1,IF(F309&lt;H309,0,IF(F309-H309&lt;10,2,IF(F309&gt;H309,3,SE)))))</f>
        <v/>
      </c>
      <c r="Q309" s="2" t="str">
        <f>IF(OR(H309="",F309=""),"",IF(H309=F309,1,IF(H309&lt;F309,0,IF(H309-F309&lt;10,2,IF(H309&gt;F309,3,SE)))))</f>
        <v/>
      </c>
      <c r="T309" s="2"/>
      <c r="U309" s="11"/>
      <c r="V309" s="34"/>
      <c r="W309" s="2"/>
      <c r="X309" s="2"/>
      <c r="Y309" s="2"/>
      <c r="Z309" s="2"/>
      <c r="AA309" s="2"/>
      <c r="AB309" s="2"/>
      <c r="AC309" s="2"/>
    </row>
    <row r="310" spans="3:29">
      <c r="C310" s="2" t="str">
        <f>IF(OR(F310="",H310=""),"",IF(F310=H310,1,IF(F310&lt;H310,0,IF(F310-H310&lt;10,2,IF(F310&gt;H310,3,SE)))))</f>
        <v/>
      </c>
      <c r="D310" s="301" t="str">
        <f>V304</f>
        <v/>
      </c>
      <c r="E310" s="301"/>
      <c r="F310" s="70"/>
      <c r="G310" s="41" t="s">
        <v>17</v>
      </c>
      <c r="H310" s="70"/>
      <c r="I310" s="301" t="str">
        <f>V300</f>
        <v/>
      </c>
      <c r="J310" s="301"/>
      <c r="K310" s="301"/>
      <c r="L310" s="301"/>
      <c r="M310" s="301"/>
      <c r="N310" s="301"/>
      <c r="O310" s="301"/>
      <c r="P310" s="301"/>
      <c r="Q310" s="2" t="str">
        <f>IF(OR(H310="",F310=""),"",IF(H310=F310,1,IF(H310&lt;F310,0,IF(H310-F310&lt;10,2,IF(H310&gt;F310,3,SE)))))</f>
        <v/>
      </c>
      <c r="U310" s="11"/>
      <c r="V310" s="34"/>
      <c r="W310" s="2"/>
      <c r="X310" s="2"/>
      <c r="Y310" s="2"/>
      <c r="Z310" s="2"/>
      <c r="AA310" s="2"/>
      <c r="AB310" s="2"/>
      <c r="AC310" s="2"/>
    </row>
    <row r="311" spans="3:29">
      <c r="C311" s="2" t="str">
        <f>IF(OR(F311="",H311=""),"",IF(F311=H311,1,IF(F311&lt;H311,0,IF(F311-H311&lt;10,2,IF(F311&gt;H311,3,SE)))))</f>
        <v/>
      </c>
      <c r="D311" s="301" t="str">
        <f>V303</f>
        <v/>
      </c>
      <c r="E311" s="301"/>
      <c r="F311" s="70"/>
      <c r="G311" s="41" t="s">
        <v>17</v>
      </c>
      <c r="H311" s="70"/>
      <c r="I311" s="301" t="str">
        <f>V299</f>
        <v/>
      </c>
      <c r="J311" s="301"/>
      <c r="K311" s="301"/>
      <c r="L311" s="301"/>
      <c r="M311" s="301"/>
      <c r="N311" s="301"/>
      <c r="O311" s="301"/>
      <c r="P311" s="301"/>
      <c r="Q311" s="2" t="str">
        <f>IF(OR(H311="",F311=""),"",IF(H311=F311,1,IF(H311&lt;F311,0,IF(H311-F311&lt;10,2,IF(H311&gt;F311,3,SE)))))</f>
        <v/>
      </c>
      <c r="U311" s="11"/>
      <c r="V311" s="34"/>
      <c r="W311" s="2"/>
      <c r="X311" s="2"/>
      <c r="Y311" s="2"/>
      <c r="Z311" s="2"/>
      <c r="AA311" s="2"/>
      <c r="AB311" s="2"/>
      <c r="AC311" s="2"/>
    </row>
    <row r="312" spans="3:29">
      <c r="C312" s="2" t="str">
        <f>IF(OR(F312="",H312=""),"",IF(F312=H312,1,IF(F312&lt;H312,0,IF(F312-H312&lt;10,2,IF(F312&gt;H312,3,SE)))))</f>
        <v/>
      </c>
      <c r="D312" s="301" t="str">
        <f>V302</f>
        <v/>
      </c>
      <c r="E312" s="301"/>
      <c r="F312" s="70"/>
      <c r="G312" s="41" t="s">
        <v>17</v>
      </c>
      <c r="H312" s="70"/>
      <c r="I312" s="301" t="str">
        <f>V298</f>
        <v/>
      </c>
      <c r="J312" s="301"/>
      <c r="K312" s="301"/>
      <c r="L312" s="301"/>
      <c r="M312" s="301"/>
      <c r="N312" s="301"/>
      <c r="O312" s="301"/>
      <c r="P312" s="301"/>
      <c r="Q312" s="2" t="str">
        <f>IF(OR(H312="",F312=""),"",IF(H312=F312,1,IF(H312&lt;F312,0,IF(H312-F312&lt;10,2,IF(H312&gt;F312,3,SE)))))</f>
        <v/>
      </c>
      <c r="U312" s="11"/>
      <c r="V312" s="34"/>
      <c r="W312" s="2"/>
      <c r="X312" s="2"/>
      <c r="Y312" s="2"/>
      <c r="Z312" s="2"/>
      <c r="AA312" s="2"/>
      <c r="AB312" s="2"/>
      <c r="AC312" s="2"/>
    </row>
    <row r="313" spans="3:29">
      <c r="C313" s="2" t="str">
        <f>IF(OR(F313="",H313=""),"",IF(F313=H313,1,IF(F313&lt;H313,0,IF(F313-H313&lt;10,2,IF(F313&gt;H313,3,SE)))))</f>
        <v/>
      </c>
      <c r="D313" s="301" t="str">
        <f>V301</f>
        <v/>
      </c>
      <c r="E313" s="301"/>
      <c r="F313" s="70"/>
      <c r="G313" s="41" t="s">
        <v>17</v>
      </c>
      <c r="H313" s="70"/>
      <c r="I313" s="301" t="str">
        <f>V297</f>
        <v/>
      </c>
      <c r="J313" s="301"/>
      <c r="K313" s="301"/>
      <c r="L313" s="301"/>
      <c r="M313" s="301"/>
      <c r="N313" s="301"/>
      <c r="O313" s="301"/>
      <c r="P313" s="301"/>
      <c r="Q313" s="2" t="str">
        <f>IF(OR(H313="",F313=""),"",IF(H313=F313,1,IF(H313&lt;F313,0,IF(H313-F313&lt;10,2,IF(H313&gt;F313,3,SE)))))</f>
        <v/>
      </c>
      <c r="U313" s="11"/>
      <c r="V313" s="34"/>
      <c r="W313" s="2"/>
      <c r="X313" s="2"/>
      <c r="Y313" s="2"/>
      <c r="Z313" s="2"/>
      <c r="AA313" s="2"/>
      <c r="AB313" s="2"/>
      <c r="AC313" s="2"/>
    </row>
    <row r="314" spans="3:29" ht="15.75" thickBot="1">
      <c r="C314" s="2" t="str">
        <f>IF(OR(F314="",H314=""),"",IF(F314=H314,1,IF(F314&lt;H314,0,IF(F314-H314&lt;10,2,IF(F314&gt;H314,3,SE)))))</f>
        <v/>
      </c>
      <c r="Q314" s="2" t="str">
        <f>IF(OR(H314="",F314=""),"",IF(H314=F314,1,IF(H314&lt;F314,0,IF(H314-F314&lt;10,2,IF(H314&gt;F314,3,SE)))))</f>
        <v/>
      </c>
      <c r="U314" s="11"/>
      <c r="V314" s="34"/>
      <c r="W314" s="2"/>
      <c r="X314" s="2"/>
      <c r="Y314" s="2"/>
      <c r="Z314" s="2"/>
      <c r="AA314" s="2"/>
      <c r="AB314" s="2"/>
      <c r="AC314" s="2"/>
    </row>
    <row r="315" spans="3:29" ht="15" customHeight="1">
      <c r="C315" s="2" t="str">
        <f>IF(OR(F315="",H315=""),"",IF(F315=H315,1,IF(F315&lt;H315,0,IF(F315-H315&lt;10,2,IF(F315&gt;H315,3,SE)))))</f>
        <v/>
      </c>
      <c r="D315" s="302" t="s">
        <v>259</v>
      </c>
      <c r="E315" s="303"/>
      <c r="F315" s="303"/>
      <c r="G315" s="303"/>
      <c r="H315" s="303"/>
      <c r="I315" s="303"/>
      <c r="J315" s="303"/>
      <c r="K315" s="303"/>
      <c r="L315" s="303"/>
      <c r="M315" s="303"/>
      <c r="N315" s="303"/>
      <c r="O315" s="303"/>
      <c r="P315" s="304"/>
      <c r="Q315" s="2" t="str">
        <f>IF(OR(H315="",F315=""),"",IF(H315=F315,1,IF(H315&lt;F315,0,IF(H315-F315&lt;10,2,IF(H315&gt;F315,3,SE)))))</f>
        <v/>
      </c>
      <c r="U315" s="11"/>
      <c r="V315" s="34"/>
      <c r="W315" s="2"/>
      <c r="X315" s="2"/>
      <c r="Y315" s="2"/>
      <c r="Z315" s="2"/>
      <c r="AA315" s="2"/>
      <c r="AB315" s="2"/>
      <c r="AC315" s="2"/>
    </row>
    <row r="316" spans="3:29" ht="15.75" customHeight="1" thickBot="1">
      <c r="C316" s="2" t="str">
        <f>IF(OR(F316="",H316=""),"",IF(F316=H316,1,IF(F316&lt;H316,0,IF(F316-H316&lt;10,2,IF(F316&gt;H316,3,SE)))))</f>
        <v/>
      </c>
      <c r="D316" s="305"/>
      <c r="E316" s="306"/>
      <c r="F316" s="306"/>
      <c r="G316" s="306"/>
      <c r="H316" s="306"/>
      <c r="I316" s="306"/>
      <c r="J316" s="306"/>
      <c r="K316" s="306"/>
      <c r="L316" s="306"/>
      <c r="M316" s="306"/>
      <c r="N316" s="306"/>
      <c r="O316" s="306"/>
      <c r="P316" s="307"/>
      <c r="Q316" s="2" t="str">
        <f>IF(OR(H316="",F316=""),"",IF(H316=F316,1,IF(H316&lt;F316,0,IF(H316-F316&lt;10,2,IF(H316&gt;F316,3,SE)))))</f>
        <v/>
      </c>
      <c r="U316" s="2"/>
      <c r="V316" s="2"/>
      <c r="W316" s="2"/>
      <c r="X316" s="2"/>
      <c r="Y316" s="2"/>
      <c r="Z316" s="2"/>
      <c r="AA316" s="2"/>
      <c r="AB316" s="2"/>
      <c r="AC316" s="2"/>
    </row>
    <row r="317" spans="3:29">
      <c r="C317" s="2" t="str">
        <f>IF(OR(F317="",H317=""),"",IF(F317=H317,1,IF(F317&lt;H317,0,IF(F317-H317&lt;10,2,IF(F317&gt;H317,3,SE)))))</f>
        <v/>
      </c>
      <c r="Q317" s="2" t="str">
        <f>IF(OR(H317="",F317=""),"",IF(H317=F317,1,IF(H317&lt;F317,0,IF(H317-F317&lt;10,2,IF(H317&gt;F317,3,SE)))))</f>
        <v/>
      </c>
      <c r="U317" s="2"/>
      <c r="V317" s="2"/>
      <c r="W317" s="2"/>
      <c r="X317" s="2"/>
      <c r="Y317" s="15"/>
      <c r="Z317" s="15"/>
      <c r="AA317" s="2"/>
      <c r="AB317" s="2"/>
      <c r="AC317" s="2"/>
    </row>
    <row r="318" spans="3:29">
      <c r="C318" s="2" t="str">
        <f>IF(OR(F318="",H318=""),"",IF(F318=H318,1,IF(F318&lt;H318,0,IF(F318-H318&lt;10,2,IF(F318&gt;H318,3,SE)))))</f>
        <v/>
      </c>
      <c r="D318" s="301" t="str">
        <f>V304</f>
        <v/>
      </c>
      <c r="E318" s="301"/>
      <c r="F318" s="70"/>
      <c r="G318" s="41" t="s">
        <v>17</v>
      </c>
      <c r="H318" s="70"/>
      <c r="I318" s="301" t="str">
        <f>V297</f>
        <v/>
      </c>
      <c r="J318" s="301"/>
      <c r="K318" s="301"/>
      <c r="L318" s="301"/>
      <c r="M318" s="301"/>
      <c r="N318" s="301"/>
      <c r="O318" s="301"/>
      <c r="P318" s="301"/>
      <c r="Q318" s="2" t="str">
        <f>IF(OR(H318="",F318=""),"",IF(H318=F318,1,IF(H318&lt;F318,0,IF(H318-F318&lt;10,2,IF(H318&gt;F318,3,SE)))))</f>
        <v/>
      </c>
      <c r="U318" s="2"/>
      <c r="V318" s="2"/>
      <c r="W318" s="2"/>
      <c r="X318" s="2"/>
      <c r="Y318" s="2"/>
      <c r="Z318" s="2"/>
      <c r="AA318" s="2"/>
      <c r="AB318" s="2"/>
      <c r="AC318" s="2"/>
    </row>
    <row r="319" spans="3:29">
      <c r="C319" s="2" t="str">
        <f>IF(OR(F319="",H319=""),"",IF(F319=H319,1,IF(F319&lt;H319,0,IF(F319-H319&lt;10,2,IF(F319&gt;H319,3,SE)))))</f>
        <v/>
      </c>
      <c r="D319" s="301" t="str">
        <f>V303</f>
        <v/>
      </c>
      <c r="E319" s="301"/>
      <c r="F319" s="70"/>
      <c r="G319" s="41" t="s">
        <v>17</v>
      </c>
      <c r="H319" s="70"/>
      <c r="I319" s="301" t="str">
        <f>V298</f>
        <v/>
      </c>
      <c r="J319" s="301"/>
      <c r="K319" s="301"/>
      <c r="L319" s="301"/>
      <c r="M319" s="301"/>
      <c r="N319" s="301"/>
      <c r="O319" s="301"/>
      <c r="P319" s="301"/>
      <c r="Q319" s="2" t="str">
        <f>IF(OR(H319="",F319=""),"",IF(H319=F319,1,IF(H319&lt;F319,0,IF(H319-F319&lt;10,2,IF(H319&gt;F319,3,SE)))))</f>
        <v/>
      </c>
      <c r="U319" s="2"/>
      <c r="V319" s="2"/>
      <c r="W319" s="2"/>
      <c r="X319" s="2"/>
      <c r="Y319" s="2"/>
      <c r="Z319" s="2"/>
      <c r="AA319" s="2"/>
      <c r="AB319" s="2"/>
      <c r="AC319" s="2"/>
    </row>
    <row r="320" spans="3:29">
      <c r="C320" s="2" t="str">
        <f>IF(OR(F320="",H320=""),"",IF(F320=H320,1,IF(F320&lt;H320,0,IF(F320-H320&lt;10,2,IF(F320&gt;H320,3,SE)))))</f>
        <v/>
      </c>
      <c r="D320" s="301" t="str">
        <f>V302</f>
        <v/>
      </c>
      <c r="E320" s="301"/>
      <c r="F320" s="70"/>
      <c r="G320" s="41" t="s">
        <v>17</v>
      </c>
      <c r="H320" s="70"/>
      <c r="I320" s="301" t="str">
        <f>V299</f>
        <v/>
      </c>
      <c r="J320" s="301"/>
      <c r="K320" s="301"/>
      <c r="L320" s="301"/>
      <c r="M320" s="301"/>
      <c r="N320" s="301"/>
      <c r="O320" s="301"/>
      <c r="P320" s="301"/>
      <c r="Q320" s="2" t="str">
        <f>IF(OR(H320="",F320=""),"",IF(H320=F320,1,IF(H320&lt;F320,0,IF(H320-F320&lt;10,2,IF(H320&gt;F320,3,SE)))))</f>
        <v/>
      </c>
      <c r="U320" s="2"/>
      <c r="V320" s="2"/>
      <c r="W320" s="2"/>
      <c r="X320" s="2"/>
      <c r="Y320" s="2"/>
      <c r="Z320" s="2"/>
      <c r="AA320" s="2"/>
      <c r="AB320" s="2"/>
      <c r="AC320" s="2"/>
    </row>
    <row r="321" spans="3:29">
      <c r="C321" s="2" t="str">
        <f>IF(OR(F321="",H321=""),"",IF(F321=H321,1,IF(F321&lt;H321,0,IF(F321-H321&lt;10,2,IF(F321&gt;H321,3,SE)))))</f>
        <v/>
      </c>
      <c r="D321" s="301" t="str">
        <f>V301</f>
        <v/>
      </c>
      <c r="E321" s="301"/>
      <c r="F321" s="70"/>
      <c r="G321" s="41" t="s">
        <v>17</v>
      </c>
      <c r="H321" s="70"/>
      <c r="I321" s="301" t="str">
        <f>V300</f>
        <v/>
      </c>
      <c r="J321" s="301"/>
      <c r="K321" s="301"/>
      <c r="L321" s="301"/>
      <c r="M321" s="301"/>
      <c r="N321" s="301"/>
      <c r="O321" s="301"/>
      <c r="P321" s="301"/>
      <c r="Q321" s="2" t="str">
        <f>IF(OR(H321="",F321=""),"",IF(H321=F321,1,IF(H321&lt;F321,0,IF(H321-F321&lt;10,2,IF(H321&gt;F321,3,SE)))))</f>
        <v/>
      </c>
      <c r="U321" s="2"/>
      <c r="V321" s="2"/>
      <c r="W321" s="2"/>
      <c r="X321" s="2"/>
      <c r="Y321" s="2"/>
      <c r="Z321" s="2"/>
      <c r="AA321" s="2"/>
      <c r="AB321" s="2"/>
      <c r="AC321" s="2"/>
    </row>
    <row r="322" spans="3:29" ht="15.75" thickBot="1">
      <c r="C322" s="2" t="str">
        <f>IF(OR(F322="",H322=""),"",IF(F322=H322,1,IF(F322&lt;H322,0,IF(F322-H322&lt;10,2,IF(F322&gt;H322,3,SE)))))</f>
        <v/>
      </c>
      <c r="Q322" s="2" t="str">
        <f>IF(OR(H322="",F322=""),"",IF(H322=F322,1,IF(H322&lt;F322,0,IF(H322-F322&lt;10,2,IF(H322&gt;F322,3,SE)))))</f>
        <v/>
      </c>
      <c r="U322" s="2"/>
      <c r="V322" s="2"/>
      <c r="W322" s="2"/>
      <c r="X322" s="2"/>
      <c r="Y322" s="2"/>
      <c r="Z322" s="2"/>
      <c r="AA322" s="2"/>
      <c r="AB322" s="2"/>
      <c r="AC322" s="2"/>
    </row>
    <row r="323" spans="3:29" ht="15" customHeight="1">
      <c r="C323" s="2" t="str">
        <f>IF(OR(F323="",H323=""),"",IF(F323=H323,1,IF(F323&lt;H323,0,IF(F323-H323&lt;10,2,IF(F323&gt;H323,3,SE)))))</f>
        <v/>
      </c>
      <c r="D323" s="302" t="s">
        <v>260</v>
      </c>
      <c r="E323" s="303"/>
      <c r="F323" s="303"/>
      <c r="G323" s="303"/>
      <c r="H323" s="303"/>
      <c r="I323" s="303"/>
      <c r="J323" s="303"/>
      <c r="K323" s="303"/>
      <c r="L323" s="303"/>
      <c r="M323" s="303"/>
      <c r="N323" s="303"/>
      <c r="O323" s="303"/>
      <c r="P323" s="304"/>
      <c r="Q323" s="2" t="str">
        <f>IF(OR(H323="",F323=""),"",IF(H323=F323,1,IF(H323&lt;F323,0,IF(H323-F323&lt;10,2,IF(H323&gt;F323,3,SE)))))</f>
        <v/>
      </c>
      <c r="U323" s="2"/>
      <c r="V323" s="2"/>
      <c r="W323" s="2"/>
      <c r="X323" s="2"/>
      <c r="Y323" s="15"/>
      <c r="Z323" s="15"/>
      <c r="AA323" s="2"/>
      <c r="AB323" s="2"/>
      <c r="AC323" s="2"/>
    </row>
    <row r="324" spans="3:29" ht="15.75" customHeight="1" thickBot="1">
      <c r="C324" s="2" t="str">
        <f>IF(OR(F324="",H324=""),"",IF(F324=H324,1,IF(F324&lt;H324,0,IF(F324-H324&lt;10,2,IF(F324&gt;H324,3,SE)))))</f>
        <v/>
      </c>
      <c r="D324" s="305"/>
      <c r="E324" s="306"/>
      <c r="F324" s="306"/>
      <c r="G324" s="306"/>
      <c r="H324" s="306"/>
      <c r="I324" s="306"/>
      <c r="J324" s="306"/>
      <c r="K324" s="306"/>
      <c r="L324" s="306"/>
      <c r="M324" s="306"/>
      <c r="N324" s="306"/>
      <c r="O324" s="306"/>
      <c r="P324" s="307"/>
      <c r="Q324" s="2" t="str">
        <f>IF(OR(H324="",F324=""),"",IF(H324=F324,1,IF(H324&lt;F324,0,IF(H324-F324&lt;10,2,IF(H324&gt;F324,3,SE)))))</f>
        <v/>
      </c>
      <c r="U324" s="2"/>
      <c r="V324" s="2"/>
      <c r="W324" s="2"/>
      <c r="X324" s="2"/>
      <c r="Y324" s="15"/>
      <c r="Z324" s="15"/>
      <c r="AA324" s="2"/>
      <c r="AB324" s="2"/>
      <c r="AC324" s="2"/>
    </row>
    <row r="325" spans="3:29">
      <c r="C325" s="2" t="str">
        <f>IF(OR(F325="",H325=""),"",IF(F325=H325,1,IF(F325&lt;H325,0,IF(F325-H325&lt;10,2,IF(F325&gt;H325,3,SE)))))</f>
        <v/>
      </c>
      <c r="Q325" s="2" t="str">
        <f>IF(OR(H325="",F325=""),"",IF(H325=F325,1,IF(H325&lt;F325,0,IF(H325-F325&lt;10,2,IF(H325&gt;F325,3,SE)))))</f>
        <v/>
      </c>
      <c r="U325" s="2"/>
      <c r="V325" s="2"/>
      <c r="W325" s="2"/>
      <c r="X325" s="2"/>
      <c r="Y325" s="2"/>
      <c r="Z325" s="2"/>
      <c r="AA325" s="2"/>
      <c r="AB325" s="2"/>
      <c r="AC325" s="2"/>
    </row>
    <row r="326" spans="3:29">
      <c r="C326" s="2" t="str">
        <f>IF(OR(F326="",H326=""),"",IF(F326=H326,1,IF(F326&lt;H326,0,IF(F326-H326&lt;10,2,IF(F326&gt;H326,3,SE)))))</f>
        <v/>
      </c>
      <c r="D326" s="301" t="str">
        <f>V304</f>
        <v/>
      </c>
      <c r="E326" s="301"/>
      <c r="F326" s="70"/>
      <c r="G326" s="25" t="s">
        <v>17</v>
      </c>
      <c r="H326" s="70"/>
      <c r="I326" s="301" t="str">
        <f>V298</f>
        <v/>
      </c>
      <c r="J326" s="301"/>
      <c r="K326" s="301"/>
      <c r="L326" s="301"/>
      <c r="M326" s="301"/>
      <c r="N326" s="301"/>
      <c r="O326" s="301"/>
      <c r="P326" s="301"/>
      <c r="Q326" s="2" t="str">
        <f>IF(OR(H326="",F326=""),"",IF(H326=F326,1,IF(H326&lt;F326,0,IF(H326-F326&lt;10,2,IF(H326&gt;F326,3,SE)))))</f>
        <v/>
      </c>
      <c r="U326" s="2"/>
      <c r="V326" s="2"/>
      <c r="W326" s="2"/>
      <c r="X326" s="2"/>
      <c r="Y326" s="2"/>
      <c r="Z326" s="2"/>
      <c r="AA326" s="2"/>
      <c r="AB326" s="2"/>
      <c r="AC326" s="2"/>
    </row>
    <row r="327" spans="3:29">
      <c r="C327" s="2" t="str">
        <f>IF(OR(F327="",H327=""),"",IF(F327=H327,1,IF(F327&lt;H327,0,IF(F327-H327&lt;10,2,IF(F327&gt;H327,3,SE)))))</f>
        <v/>
      </c>
      <c r="D327" s="301" t="str">
        <f>V303</f>
        <v/>
      </c>
      <c r="E327" s="301"/>
      <c r="F327" s="70"/>
      <c r="G327" s="25" t="s">
        <v>17</v>
      </c>
      <c r="H327" s="70"/>
      <c r="I327" s="301" t="str">
        <f>V297</f>
        <v/>
      </c>
      <c r="J327" s="301"/>
      <c r="K327" s="301"/>
      <c r="L327" s="301"/>
      <c r="M327" s="301"/>
      <c r="N327" s="301"/>
      <c r="O327" s="301"/>
      <c r="P327" s="301"/>
      <c r="Q327" s="2" t="str">
        <f>IF(OR(H327="",F327=""),"",IF(H327=F327,1,IF(H327&lt;F327,0,IF(H327-F327&lt;10,2,IF(H327&gt;F327,3,SE)))))</f>
        <v/>
      </c>
      <c r="U327" s="2"/>
      <c r="V327" s="2"/>
      <c r="W327" s="2"/>
      <c r="X327" s="2"/>
      <c r="Y327" s="2"/>
      <c r="Z327" s="2"/>
      <c r="AA327" s="2"/>
      <c r="AB327" s="2"/>
      <c r="AC327" s="2"/>
    </row>
    <row r="328" spans="3:29">
      <c r="C328" s="2" t="str">
        <f>IF(OR(F328="",H328=""),"",IF(F328=H328,1,IF(F328&lt;H328,0,IF(F328-H328&lt;10,2,IF(F328&gt;H328,3,SE)))))</f>
        <v/>
      </c>
      <c r="D328" s="301" t="str">
        <f>V302</f>
        <v/>
      </c>
      <c r="E328" s="301"/>
      <c r="F328" s="70"/>
      <c r="G328" s="25" t="s">
        <v>17</v>
      </c>
      <c r="H328" s="70"/>
      <c r="I328" s="301" t="str">
        <f>V300</f>
        <v/>
      </c>
      <c r="J328" s="301"/>
      <c r="K328" s="301"/>
      <c r="L328" s="301"/>
      <c r="M328" s="301"/>
      <c r="N328" s="301"/>
      <c r="O328" s="301"/>
      <c r="P328" s="301"/>
      <c r="Q328" s="2" t="str">
        <f>IF(OR(H328="",F328=""),"",IF(H328=F328,1,IF(H328&lt;F328,0,IF(H328-F328&lt;10,2,IF(H328&gt;F328,3,SE)))))</f>
        <v/>
      </c>
      <c r="U328" s="2"/>
      <c r="V328" s="2"/>
      <c r="W328" s="2"/>
      <c r="X328" s="2"/>
      <c r="Y328" s="2"/>
      <c r="Z328" s="2"/>
      <c r="AA328" s="2"/>
      <c r="AB328" s="2"/>
      <c r="AC328" s="2"/>
    </row>
    <row r="329" spans="3:29">
      <c r="C329" s="2" t="str">
        <f>IF(OR(F329="",H329=""),"",IF(F329=H329,1,IF(F329&lt;H329,0,IF(F329-H329&lt;10,2,IF(F329&gt;H329,3,SE)))))</f>
        <v/>
      </c>
      <c r="D329" s="301" t="str">
        <f>V301</f>
        <v/>
      </c>
      <c r="E329" s="301"/>
      <c r="F329" s="70"/>
      <c r="G329" s="25" t="s">
        <v>17</v>
      </c>
      <c r="H329" s="70"/>
      <c r="I329" s="301" t="str">
        <f>V299</f>
        <v/>
      </c>
      <c r="J329" s="301"/>
      <c r="K329" s="301"/>
      <c r="L329" s="301"/>
      <c r="M329" s="301"/>
      <c r="N329" s="301"/>
      <c r="O329" s="301"/>
      <c r="P329" s="301"/>
      <c r="Q329" s="2" t="str">
        <f>IF(OR(H329="",F329=""),"",IF(H329=F329,1,IF(H329&lt;F329,0,IF(H329-F329&lt;10,2,IF(H329&gt;F329,3,SE)))))</f>
        <v/>
      </c>
      <c r="U329" s="2"/>
      <c r="V329" s="2"/>
      <c r="W329" s="2"/>
      <c r="X329" s="2"/>
      <c r="Y329" s="2"/>
      <c r="Z329" s="2"/>
      <c r="AA329" s="2"/>
      <c r="AB329" s="2"/>
      <c r="AC329" s="2"/>
    </row>
    <row r="330" spans="3:29" ht="15.75" thickBot="1">
      <c r="C330" s="2" t="str">
        <f>IF(OR(F330="",H330=""),"",IF(F330=H330,1,IF(F330&lt;H330,0,IF(F330-H330&lt;10,2,IF(F330&gt;H330,3,SE)))))</f>
        <v/>
      </c>
      <c r="Q330" s="2" t="str">
        <f>IF(OR(H330="",F330=""),"",IF(H330=F330,1,IF(H330&lt;F330,0,IF(H330-F330&lt;10,2,IF(H330&gt;F330,3,SE)))))</f>
        <v/>
      </c>
      <c r="U330" s="2"/>
      <c r="V330" s="2"/>
      <c r="W330" s="2"/>
      <c r="X330" s="2"/>
      <c r="Y330" s="2"/>
      <c r="Z330" s="2"/>
      <c r="AA330" s="2"/>
      <c r="AB330" s="2"/>
      <c r="AC330" s="2"/>
    </row>
    <row r="331" spans="3:29">
      <c r="C331" s="2" t="str">
        <f>IF(OR(F331="",H331=""),"",IF(F331=H331,1,IF(F331&lt;H331,0,IF(F331-H331&lt;10,2,IF(F331&gt;H331,3,SE)))))</f>
        <v/>
      </c>
      <c r="D331" s="302" t="s">
        <v>261</v>
      </c>
      <c r="E331" s="303"/>
      <c r="F331" s="303"/>
      <c r="G331" s="303"/>
      <c r="H331" s="303"/>
      <c r="I331" s="303"/>
      <c r="J331" s="303"/>
      <c r="K331" s="303"/>
      <c r="L331" s="303"/>
      <c r="M331" s="303"/>
      <c r="N331" s="303"/>
      <c r="O331" s="303"/>
      <c r="P331" s="304"/>
      <c r="Q331" s="2" t="str">
        <f>IF(OR(H331="",F331=""),"",IF(H331=F331,1,IF(H331&lt;F331,0,IF(H331-F331&lt;10,2,IF(H331&gt;F331,3,SE)))))</f>
        <v/>
      </c>
      <c r="U331" s="2"/>
      <c r="V331" s="2"/>
      <c r="W331" s="2"/>
      <c r="X331" s="2"/>
      <c r="Y331" s="2"/>
      <c r="Z331" s="2"/>
      <c r="AA331" s="2"/>
      <c r="AB331" s="2"/>
      <c r="AC331" s="2"/>
    </row>
    <row r="332" spans="3:29" ht="15.75" thickBot="1">
      <c r="C332" s="2" t="str">
        <f>IF(OR(F332="",H332=""),"",IF(F332=H332,1,IF(F332&lt;H332,0,IF(F332-H332&lt;10,2,IF(F332&gt;H332,3,SE)))))</f>
        <v/>
      </c>
      <c r="D332" s="305"/>
      <c r="E332" s="306"/>
      <c r="F332" s="306"/>
      <c r="G332" s="306"/>
      <c r="H332" s="306"/>
      <c r="I332" s="306"/>
      <c r="J332" s="306"/>
      <c r="K332" s="306"/>
      <c r="L332" s="306"/>
      <c r="M332" s="306"/>
      <c r="N332" s="306"/>
      <c r="O332" s="306"/>
      <c r="P332" s="307"/>
      <c r="Q332" s="2" t="str">
        <f>IF(OR(H332="",F332=""),"",IF(H332=F332,1,IF(H332&lt;F332,0,IF(H332-F332&lt;10,2,IF(H332&gt;F332,3,SE)))))</f>
        <v/>
      </c>
      <c r="U332" s="2"/>
      <c r="V332" s="2"/>
      <c r="W332" s="2"/>
      <c r="X332" s="2"/>
      <c r="Y332" s="15"/>
      <c r="Z332" s="15"/>
      <c r="AA332" s="2"/>
      <c r="AB332" s="2"/>
      <c r="AC332" s="2"/>
    </row>
    <row r="333" spans="3:29">
      <c r="C333" s="2" t="str">
        <f>IF(OR(F333="",H333=""),"",IF(F333=H333,1,IF(F333&lt;H333,0,IF(F333-H333&lt;10,2,IF(F333&gt;H333,3,SE)))))</f>
        <v/>
      </c>
      <c r="F333" s="102"/>
      <c r="Q333" s="2" t="str">
        <f>IF(OR(H333="",F333=""),"",IF(H333=F333,1,IF(H333&lt;F333,0,IF(H333-F333&lt;10,2,IF(H333&gt;F333,3,SE)))))</f>
        <v/>
      </c>
      <c r="U333" s="2"/>
      <c r="V333" s="2"/>
      <c r="W333" s="2"/>
      <c r="X333" s="2"/>
      <c r="Y333" s="2"/>
      <c r="Z333" s="2"/>
      <c r="AA333" s="2"/>
      <c r="AB333" s="2"/>
      <c r="AC333" s="2"/>
    </row>
    <row r="334" spans="3:29">
      <c r="C334" s="2" t="str">
        <f>IF(OR(F334="",H334=""),"",IF(F334=H334,1,IF(F334&lt;H334,0,IF(F334-H334&lt;10,2,IF(F334&gt;H334,3,SE)))))</f>
        <v/>
      </c>
      <c r="D334" s="301" t="str">
        <f>V304</f>
        <v/>
      </c>
      <c r="E334" s="301"/>
      <c r="F334" s="70"/>
      <c r="G334" s="25" t="s">
        <v>17</v>
      </c>
      <c r="H334" s="70"/>
      <c r="I334" s="301" t="str">
        <f>V299</f>
        <v/>
      </c>
      <c r="J334" s="301"/>
      <c r="K334" s="301"/>
      <c r="L334" s="301"/>
      <c r="M334" s="301"/>
      <c r="N334" s="301"/>
      <c r="O334" s="301"/>
      <c r="P334" s="301"/>
      <c r="Q334" s="2" t="str">
        <f>IF(OR(H334="",F334=""),"",IF(H334=F334,1,IF(H334&lt;F334,0,IF(H334-F334&lt;10,2,IF(H334&gt;F334,3,SE)))))</f>
        <v/>
      </c>
      <c r="U334" s="2"/>
      <c r="V334" s="2"/>
      <c r="W334" s="2"/>
      <c r="X334" s="2"/>
      <c r="Y334" s="2"/>
      <c r="Z334" s="2"/>
      <c r="AA334" s="2"/>
      <c r="AB334" s="2"/>
      <c r="AC334" s="2"/>
    </row>
    <row r="335" spans="3:29">
      <c r="C335" s="2" t="str">
        <f>IF(OR(F335="",H335=""),"",IF(F335=H335,1,IF(F335&lt;H335,0,IF(F335-H335&lt;10,2,IF(F335&gt;H335,3,SE)))))</f>
        <v/>
      </c>
      <c r="D335" s="301" t="str">
        <f>V303</f>
        <v/>
      </c>
      <c r="E335" s="301"/>
      <c r="F335" s="70"/>
      <c r="G335" s="25" t="s">
        <v>17</v>
      </c>
      <c r="H335" s="70"/>
      <c r="I335" s="301" t="str">
        <f>V300</f>
        <v/>
      </c>
      <c r="J335" s="301"/>
      <c r="K335" s="301"/>
      <c r="L335" s="301"/>
      <c r="M335" s="301"/>
      <c r="N335" s="301"/>
      <c r="O335" s="301"/>
      <c r="P335" s="301"/>
      <c r="Q335" s="2" t="str">
        <f>IF(OR(H335="",F335=""),"",IF(H335=F335,1,IF(H335&lt;F335,0,IF(H335-F335&lt;10,2,IF(H335&gt;F335,3,SE)))))</f>
        <v/>
      </c>
      <c r="U335" s="2"/>
      <c r="V335" s="2"/>
      <c r="W335" s="2"/>
      <c r="X335" s="2"/>
      <c r="Y335" s="2"/>
      <c r="Z335" s="2"/>
      <c r="AA335" s="2"/>
      <c r="AB335" s="2"/>
      <c r="AC335" s="2"/>
    </row>
    <row r="336" spans="3:29">
      <c r="C336" s="2" t="str">
        <f>IF(OR(F336="",H336=""),"",IF(F336=H336,1,IF(F336&lt;H336,0,IF(F336-H336&lt;10,2,IF(F336&gt;H336,3,SE)))))</f>
        <v/>
      </c>
      <c r="D336" s="301" t="str">
        <f>V302</f>
        <v/>
      </c>
      <c r="E336" s="301"/>
      <c r="F336" s="70"/>
      <c r="G336" s="25" t="s">
        <v>17</v>
      </c>
      <c r="H336" s="70"/>
      <c r="I336" s="301" t="str">
        <f>V297</f>
        <v/>
      </c>
      <c r="J336" s="301"/>
      <c r="K336" s="301"/>
      <c r="L336" s="301"/>
      <c r="M336" s="301"/>
      <c r="N336" s="301"/>
      <c r="O336" s="301"/>
      <c r="P336" s="301"/>
      <c r="Q336" s="2" t="str">
        <f>IF(OR(H336="",F336=""),"",IF(H336=F336,1,IF(H336&lt;F336,0,IF(H336-F336&lt;10,2,IF(H336&gt;F336,3,SE)))))</f>
        <v/>
      </c>
      <c r="U336" s="2"/>
      <c r="V336" s="2"/>
      <c r="W336" s="2"/>
      <c r="X336" s="2"/>
      <c r="Y336" s="2"/>
      <c r="Z336" s="2"/>
      <c r="AA336" s="2"/>
      <c r="AB336" s="2"/>
      <c r="AC336" s="2"/>
    </row>
    <row r="337" spans="3:29">
      <c r="C337" s="2" t="str">
        <f>IF(OR(F337="",H337=""),"",IF(F337=H337,1,IF(F337&lt;H337,0,IF(F337-H337&lt;10,2,IF(F337&gt;H337,3,SE)))))</f>
        <v/>
      </c>
      <c r="D337" s="301" t="str">
        <f>V301</f>
        <v/>
      </c>
      <c r="E337" s="301"/>
      <c r="F337" s="70"/>
      <c r="G337" s="25" t="s">
        <v>17</v>
      </c>
      <c r="H337" s="70"/>
      <c r="I337" s="301" t="str">
        <f>V298</f>
        <v/>
      </c>
      <c r="J337" s="301"/>
      <c r="K337" s="301"/>
      <c r="L337" s="301"/>
      <c r="M337" s="301"/>
      <c r="N337" s="301"/>
      <c r="O337" s="301"/>
      <c r="P337" s="301"/>
      <c r="Q337" s="2" t="str">
        <f>IF(OR(H337="",F337=""),"",IF(H337=F337,1,IF(H337&lt;F337,0,IF(H337-F337&lt;10,2,IF(H337&gt;F337,3,SE)))))</f>
        <v/>
      </c>
      <c r="U337" s="2"/>
      <c r="V337" s="2"/>
      <c r="W337" s="2"/>
      <c r="X337" s="2"/>
      <c r="Y337" s="2"/>
      <c r="Z337" s="2"/>
      <c r="AA337" s="2"/>
      <c r="AB337" s="2"/>
      <c r="AC337" s="2"/>
    </row>
    <row r="338" spans="3:29" ht="15.75" thickBot="1">
      <c r="C338" s="2" t="str">
        <f>IF(OR(F338="",H338=""),"",IF(F338=H338,1,IF(F338&lt;H338,0,IF(F338-H338&lt;10,2,IF(F338&gt;H338,3,SE)))))</f>
        <v/>
      </c>
      <c r="Q338" s="2" t="str">
        <f>IF(OR(H338="",F338=""),"",IF(H338=F338,1,IF(H338&lt;F338,0,IF(H338-F338&lt;10,2,IF(H338&gt;F338,3,SE)))))</f>
        <v/>
      </c>
      <c r="U338" s="2"/>
      <c r="V338" s="2"/>
      <c r="W338" s="2"/>
      <c r="X338" s="2"/>
      <c r="Y338" s="2"/>
      <c r="Z338" s="2"/>
      <c r="AA338" s="2"/>
      <c r="AB338" s="2"/>
      <c r="AC338" s="2"/>
    </row>
    <row r="339" spans="3:29">
      <c r="C339" s="2" t="str">
        <f>IF(OR(F339="",H339=""),"",IF(F339=H339,1,IF(F339&lt;H339,0,IF(F339-H339&lt;10,2,IF(F339&gt;H339,3,SE)))))</f>
        <v/>
      </c>
      <c r="D339" s="302" t="s">
        <v>262</v>
      </c>
      <c r="E339" s="303"/>
      <c r="F339" s="303"/>
      <c r="G339" s="303"/>
      <c r="H339" s="303"/>
      <c r="I339" s="303"/>
      <c r="J339" s="303"/>
      <c r="K339" s="303"/>
      <c r="L339" s="303"/>
      <c r="M339" s="303"/>
      <c r="N339" s="303"/>
      <c r="O339" s="303"/>
      <c r="P339" s="304"/>
      <c r="Q339" s="2" t="str">
        <f>IF(OR(H339="",F339=""),"",IF(H339=F339,1,IF(H339&lt;F339,0,IF(H339-F339&lt;10,2,IF(H339&gt;F339,3,SE)))))</f>
        <v/>
      </c>
      <c r="U339" s="2"/>
      <c r="V339" s="2"/>
      <c r="W339" s="2"/>
      <c r="X339" s="2"/>
      <c r="Y339" s="15"/>
      <c r="Z339" s="15"/>
      <c r="AA339" s="2"/>
      <c r="AB339" s="2"/>
      <c r="AC339" s="2"/>
    </row>
    <row r="340" spans="3:29" ht="15.75" thickBot="1">
      <c r="C340" s="2" t="str">
        <f>IF(OR(F340="",H340=""),"",IF(F340=H340,1,IF(F340&lt;H340,0,IF(F340-H340&lt;10,2,IF(F340&gt;H340,3,SE)))))</f>
        <v/>
      </c>
      <c r="D340" s="305"/>
      <c r="E340" s="306"/>
      <c r="F340" s="306"/>
      <c r="G340" s="306"/>
      <c r="H340" s="306"/>
      <c r="I340" s="306"/>
      <c r="J340" s="306"/>
      <c r="K340" s="306"/>
      <c r="L340" s="306"/>
      <c r="M340" s="306"/>
      <c r="N340" s="306"/>
      <c r="O340" s="306"/>
      <c r="P340" s="307"/>
      <c r="Q340" s="2" t="str">
        <f>IF(OR(H340="",F340=""),"",IF(H340=F340,1,IF(H340&lt;F340,0,IF(H340-F340&lt;10,2,IF(H340&gt;F340,3,SE)))))</f>
        <v/>
      </c>
      <c r="U340" s="2"/>
      <c r="V340" s="2"/>
      <c r="W340" s="2"/>
      <c r="X340" s="2"/>
      <c r="Y340" s="2"/>
      <c r="Z340" s="2"/>
      <c r="AA340" s="2"/>
      <c r="AB340" s="2"/>
      <c r="AC340" s="2"/>
    </row>
    <row r="341" spans="3:29">
      <c r="C341" s="2" t="str">
        <f>IF(OR(F341="",H341=""),"",IF(F341=H341,1,IF(F341&lt;H341,0,IF(F341-H341&lt;10,2,IF(F341&gt;H341,3,SE)))))</f>
        <v/>
      </c>
      <c r="Q341" s="2" t="str">
        <f>IF(OR(H341="",F341=""),"",IF(H341=F341,1,IF(H341&lt;F341,0,IF(H341-F341&lt;10,2,IF(H341&gt;F341,3,SE)))))</f>
        <v/>
      </c>
      <c r="U341" s="2"/>
      <c r="V341" s="2"/>
      <c r="W341" s="2"/>
      <c r="X341" s="2"/>
      <c r="Y341" s="2"/>
      <c r="Z341" s="2"/>
      <c r="AA341" s="2"/>
      <c r="AB341" s="2"/>
      <c r="AC341" s="2"/>
    </row>
    <row r="342" spans="3:29">
      <c r="C342" s="2" t="str">
        <f>IF(OR(F342="",H342=""),"",IF(F342=H342,1,IF(F342&lt;H342,0,IF(F342-H342&lt;10,2,IF(F342&gt;H342,3,SE)))))</f>
        <v/>
      </c>
      <c r="D342" s="301" t="str">
        <f>V304</f>
        <v/>
      </c>
      <c r="E342" s="301"/>
      <c r="F342" s="70"/>
      <c r="G342" s="25" t="s">
        <v>17</v>
      </c>
      <c r="H342" s="70"/>
      <c r="I342" s="301" t="str">
        <f>V301</f>
        <v/>
      </c>
      <c r="J342" s="301"/>
      <c r="K342" s="301"/>
      <c r="L342" s="301"/>
      <c r="M342" s="301"/>
      <c r="N342" s="301"/>
      <c r="O342" s="301"/>
      <c r="P342" s="301"/>
      <c r="Q342" s="2" t="str">
        <f>IF(OR(H342="",F342=""),"",IF(H342=F342,1,IF(H342&lt;F342,0,IF(H342-F342&lt;10,2,IF(H342&gt;F342,3,SE)))))</f>
        <v/>
      </c>
      <c r="U342" s="2"/>
      <c r="V342" s="2"/>
      <c r="W342" s="2"/>
      <c r="X342" s="2"/>
      <c r="Y342" s="2"/>
      <c r="Z342" s="2"/>
      <c r="AA342" s="2"/>
      <c r="AB342" s="2"/>
      <c r="AC342" s="2"/>
    </row>
    <row r="343" spans="3:29">
      <c r="C343" s="2" t="str">
        <f>IF(OR(F343="",H343=""),"",IF(F343=H343,1,IF(F343&lt;H343,0,IF(F343-H343&lt;10,2,IF(F343&gt;H343,3,SE)))))</f>
        <v/>
      </c>
      <c r="D343" s="301" t="str">
        <f>V303</f>
        <v/>
      </c>
      <c r="E343" s="301"/>
      <c r="F343" s="70"/>
      <c r="G343" s="25" t="s">
        <v>17</v>
      </c>
      <c r="H343" s="70"/>
      <c r="I343" s="301" t="str">
        <f>V302</f>
        <v/>
      </c>
      <c r="J343" s="301"/>
      <c r="K343" s="301"/>
      <c r="L343" s="301"/>
      <c r="M343" s="301"/>
      <c r="N343" s="301"/>
      <c r="O343" s="301"/>
      <c r="P343" s="301"/>
      <c r="Q343" s="2" t="str">
        <f>IF(OR(H343="",F343=""),"",IF(H343=F343,1,IF(H343&lt;F343,0,IF(H343-F343&lt;10,2,IF(H343&gt;F343,3,SE)))))</f>
        <v/>
      </c>
      <c r="U343" s="2"/>
      <c r="V343" s="2"/>
      <c r="W343" s="2"/>
      <c r="X343" s="2"/>
      <c r="Y343" s="2"/>
      <c r="Z343" s="2"/>
      <c r="AA343" s="2"/>
      <c r="AB343" s="2"/>
      <c r="AC343" s="2"/>
    </row>
    <row r="344" spans="3:29">
      <c r="C344" s="2" t="str">
        <f>IF(OR(F344="",H344=""),"",IF(F344=H344,1,IF(F344&lt;H344,0,IF(F344-H344&lt;10,2,IF(F344&gt;H344,3,SE)))))</f>
        <v/>
      </c>
      <c r="D344" s="301" t="str">
        <f>V300</f>
        <v/>
      </c>
      <c r="E344" s="301"/>
      <c r="F344" s="70"/>
      <c r="G344" s="25" t="s">
        <v>17</v>
      </c>
      <c r="H344" s="70"/>
      <c r="I344" s="301" t="str">
        <f>V297</f>
        <v/>
      </c>
      <c r="J344" s="301"/>
      <c r="K344" s="301"/>
      <c r="L344" s="301"/>
      <c r="M344" s="301"/>
      <c r="N344" s="301"/>
      <c r="O344" s="301"/>
      <c r="P344" s="301"/>
      <c r="Q344" s="2" t="str">
        <f>IF(OR(H344="",F344=""),"",IF(H344=F344,1,IF(H344&lt;F344,0,IF(H344-F344&lt;10,2,IF(H344&gt;F344,3,SE)))))</f>
        <v/>
      </c>
      <c r="U344" s="2"/>
      <c r="V344" s="2"/>
      <c r="W344" s="2"/>
      <c r="X344" s="2"/>
      <c r="Y344" s="2"/>
      <c r="Z344" s="2"/>
      <c r="AA344" s="2"/>
      <c r="AB344" s="2"/>
      <c r="AC344" s="2"/>
    </row>
    <row r="345" spans="3:29">
      <c r="C345" s="2" t="str">
        <f>IF(OR(F345="",H345=""),"",IF(F345=H345,1,IF(F345&lt;H345,0,IF(F345-H345&lt;10,2,IF(F345&gt;H345,3,SE)))))</f>
        <v/>
      </c>
      <c r="D345" s="301" t="str">
        <f>V299</f>
        <v/>
      </c>
      <c r="E345" s="301"/>
      <c r="F345" s="70"/>
      <c r="G345" s="25" t="s">
        <v>17</v>
      </c>
      <c r="H345" s="70"/>
      <c r="I345" s="301" t="str">
        <f>V298</f>
        <v/>
      </c>
      <c r="J345" s="301"/>
      <c r="K345" s="301"/>
      <c r="L345" s="301"/>
      <c r="M345" s="301"/>
      <c r="N345" s="301"/>
      <c r="O345" s="301"/>
      <c r="P345" s="301"/>
      <c r="Q345" s="2" t="str">
        <f>IF(OR(H345="",F345=""),"",IF(H345=F345,1,IF(H345&lt;F345,0,IF(H345-F345&lt;10,2,IF(H345&gt;F345,3,SE)))))</f>
        <v/>
      </c>
      <c r="U345" s="2"/>
      <c r="V345" s="2"/>
      <c r="W345" s="2"/>
      <c r="X345" s="2"/>
      <c r="Y345" s="2"/>
      <c r="Z345" s="2"/>
      <c r="AA345" s="2"/>
      <c r="AB345" s="2"/>
      <c r="AC345" s="2"/>
    </row>
    <row r="346" spans="3:29" ht="15.75" thickBot="1">
      <c r="C346" s="2" t="str">
        <f>IF(OR(F346="",H346=""),"",IF(F346=H346,1,IF(F346&lt;H346,0,IF(F346-H346&lt;10,2,IF(F346&gt;H346,3,SE)))))</f>
        <v/>
      </c>
      <c r="Q346" s="2" t="str">
        <f>IF(OR(H346="",F346=""),"",IF(H346=F346,1,IF(H346&lt;F346,0,IF(H346-F346&lt;10,2,IF(H346&gt;F346,3,SE)))))</f>
        <v/>
      </c>
      <c r="U346" s="2"/>
      <c r="V346" s="2"/>
      <c r="W346" s="2"/>
      <c r="X346" s="2"/>
      <c r="Y346" s="2"/>
      <c r="Z346" s="2"/>
      <c r="AA346" s="2"/>
      <c r="AB346" s="2"/>
      <c r="AC346" s="2"/>
    </row>
    <row r="347" spans="3:29">
      <c r="C347" s="2" t="str">
        <f>IF(OR(F347="",H347=""),"",IF(F347=H347,1,IF(F347&lt;H347,0,IF(F347-H347&lt;10,2,IF(F347&gt;H347,3,SE)))))</f>
        <v/>
      </c>
      <c r="D347" s="302" t="s">
        <v>263</v>
      </c>
      <c r="E347" s="303"/>
      <c r="F347" s="303"/>
      <c r="G347" s="303"/>
      <c r="H347" s="303"/>
      <c r="I347" s="303"/>
      <c r="J347" s="303"/>
      <c r="K347" s="303"/>
      <c r="L347" s="303"/>
      <c r="M347" s="303"/>
      <c r="N347" s="303"/>
      <c r="O347" s="303"/>
      <c r="P347" s="304"/>
      <c r="Q347" s="2" t="str">
        <f>IF(OR(H347="",F347=""),"",IF(H347=F347,1,IF(H347&lt;F347,0,IF(H347-F347&lt;10,2,IF(H347&gt;F347,3,SE)))))</f>
        <v/>
      </c>
      <c r="U347" s="2"/>
      <c r="V347" s="2"/>
      <c r="W347" s="2"/>
      <c r="X347" s="2"/>
      <c r="Y347" s="2"/>
      <c r="Z347" s="2"/>
      <c r="AA347" s="2"/>
      <c r="AB347" s="2"/>
      <c r="AC347" s="2"/>
    </row>
    <row r="348" spans="3:29" ht="15.75" thickBot="1">
      <c r="C348" s="2" t="str">
        <f>IF(OR(F348="",H348=""),"",IF(F348=H348,1,IF(F348&lt;H348,0,IF(F348-H348&lt;10,2,IF(F348&gt;H348,3,SE)))))</f>
        <v/>
      </c>
      <c r="D348" s="305"/>
      <c r="E348" s="306"/>
      <c r="F348" s="306"/>
      <c r="G348" s="306"/>
      <c r="H348" s="306"/>
      <c r="I348" s="306"/>
      <c r="J348" s="306"/>
      <c r="K348" s="306"/>
      <c r="L348" s="306"/>
      <c r="M348" s="306"/>
      <c r="N348" s="306"/>
      <c r="O348" s="306"/>
      <c r="P348" s="307"/>
      <c r="Q348" s="2" t="str">
        <f>IF(OR(H348="",F348=""),"",IF(H348=F348,1,IF(H348&lt;F348,0,IF(H348-F348&lt;10,2,IF(H348&gt;F348,3,SE)))))</f>
        <v/>
      </c>
      <c r="U348" s="2"/>
      <c r="V348" s="2"/>
      <c r="W348" s="2"/>
      <c r="X348" s="2"/>
      <c r="Y348" s="15"/>
      <c r="Z348" s="15"/>
      <c r="AA348" s="2"/>
      <c r="AB348" s="2"/>
      <c r="AC348" s="2"/>
    </row>
    <row r="349" spans="3:29">
      <c r="C349" s="2" t="str">
        <f>IF(OR(F349="",H349=""),"",IF(F349=H349,1,IF(F349&lt;H349,0,IF(F349-H349&lt;10,2,IF(F349&gt;H349,3,SE)))))</f>
        <v/>
      </c>
      <c r="Q349" s="2" t="str">
        <f>IF(OR(H349="",F349=""),"",IF(H349=F349,1,IF(H349&lt;F349,0,IF(H349-F349&lt;10,2,IF(H349&gt;F349,3,SE)))))</f>
        <v/>
      </c>
      <c r="U349" s="2"/>
      <c r="V349" s="2"/>
      <c r="W349" s="2"/>
      <c r="X349" s="2"/>
      <c r="Y349" s="2"/>
      <c r="Z349" s="2"/>
      <c r="AA349" s="2"/>
      <c r="AB349" s="2"/>
      <c r="AC349" s="2"/>
    </row>
    <row r="350" spans="3:29">
      <c r="C350" s="2" t="str">
        <f>IF(OR(F350="",H350=""),"",IF(F350=H350,1,IF(F350&lt;H350,0,IF(F350-H350&lt;10,2,IF(F350&gt;H350,3,SE)))))</f>
        <v/>
      </c>
      <c r="D350" s="301" t="str">
        <f>V304</f>
        <v/>
      </c>
      <c r="E350" s="301"/>
      <c r="F350" s="70"/>
      <c r="G350" s="41" t="s">
        <v>17</v>
      </c>
      <c r="H350" s="70"/>
      <c r="I350" s="301" t="str">
        <f>V302</f>
        <v/>
      </c>
      <c r="J350" s="301"/>
      <c r="K350" s="301"/>
      <c r="L350" s="301"/>
      <c r="M350" s="301"/>
      <c r="N350" s="301"/>
      <c r="O350" s="301"/>
      <c r="P350" s="301"/>
      <c r="Q350" s="2" t="str">
        <f>IF(OR(H350="",F350=""),"",IF(H350=F350,1,IF(H350&lt;F350,0,IF(H350-F350&lt;10,2,IF(H350&gt;F350,3,SE)))))</f>
        <v/>
      </c>
      <c r="U350" s="2"/>
      <c r="V350" s="2"/>
      <c r="W350" s="2"/>
      <c r="X350" s="2"/>
      <c r="Y350" s="2"/>
      <c r="Z350" s="2"/>
      <c r="AA350" s="2"/>
      <c r="AB350" s="2"/>
      <c r="AC350" s="2"/>
    </row>
    <row r="351" spans="3:29">
      <c r="C351" s="2" t="str">
        <f>IF(OR(F351="",H351=""),"",IF(F351=H351,1,IF(F351&lt;H351,0,IF(F351-H351&lt;10,2,IF(F351&gt;H351,3,SE)))))</f>
        <v/>
      </c>
      <c r="D351" s="301" t="str">
        <f>V303</f>
        <v/>
      </c>
      <c r="E351" s="301"/>
      <c r="F351" s="70"/>
      <c r="G351" s="41" t="s">
        <v>17</v>
      </c>
      <c r="H351" s="70"/>
      <c r="I351" s="301" t="str">
        <f>V301</f>
        <v/>
      </c>
      <c r="J351" s="301"/>
      <c r="K351" s="301"/>
      <c r="L351" s="301"/>
      <c r="M351" s="301"/>
      <c r="N351" s="301"/>
      <c r="O351" s="301"/>
      <c r="P351" s="301"/>
      <c r="Q351" s="2" t="str">
        <f>IF(OR(H351="",F351=""),"",IF(H351=F351,1,IF(H351&lt;F351,0,IF(H351-F351&lt;10,2,IF(H351&gt;F351,3,SE)))))</f>
        <v/>
      </c>
      <c r="U351" s="2"/>
      <c r="V351" s="2"/>
      <c r="W351" s="2"/>
      <c r="X351" s="2"/>
      <c r="Y351" s="2"/>
      <c r="Z351" s="2"/>
      <c r="AA351" s="2"/>
      <c r="AB351" s="2"/>
      <c r="AC351" s="2"/>
    </row>
    <row r="352" spans="3:29">
      <c r="C352" s="2" t="str">
        <f>IF(OR(F352="",H352=""),"",IF(F352=H352,1,IF(F352&lt;H352,0,IF(F352-H352&lt;10,2,IF(F352&gt;H352,3,SE)))))</f>
        <v/>
      </c>
      <c r="D352" s="301" t="str">
        <f>V300</f>
        <v/>
      </c>
      <c r="E352" s="301"/>
      <c r="F352" s="70"/>
      <c r="G352" s="41" t="s">
        <v>17</v>
      </c>
      <c r="H352" s="70"/>
      <c r="I352" s="301" t="str">
        <f>V298</f>
        <v/>
      </c>
      <c r="J352" s="301"/>
      <c r="K352" s="301"/>
      <c r="L352" s="301"/>
      <c r="M352" s="301"/>
      <c r="N352" s="301"/>
      <c r="O352" s="301"/>
      <c r="P352" s="301"/>
      <c r="Q352" s="2" t="str">
        <f>IF(OR(H352="",F352=""),"",IF(H352=F352,1,IF(H352&lt;F352,0,IF(H352-F352&lt;10,2,IF(H352&gt;F352,3,SE)))))</f>
        <v/>
      </c>
      <c r="U352" s="2"/>
      <c r="V352" s="2"/>
      <c r="W352" s="2"/>
      <c r="X352" s="2"/>
      <c r="Y352" s="2"/>
      <c r="Z352" s="2"/>
      <c r="AA352" s="2"/>
      <c r="AB352" s="2"/>
      <c r="AC352" s="2"/>
    </row>
    <row r="353" spans="3:29">
      <c r="C353" s="2" t="str">
        <f>IF(OR(F353="",H353=""),"",IF(F353=H353,1,IF(F353&lt;H353,0,IF(F353-H353&lt;10,2,IF(F353&gt;H353,3,SE)))))</f>
        <v/>
      </c>
      <c r="D353" s="301" t="str">
        <f>V299</f>
        <v/>
      </c>
      <c r="E353" s="301"/>
      <c r="F353" s="70"/>
      <c r="G353" s="41" t="s">
        <v>17</v>
      </c>
      <c r="H353" s="70"/>
      <c r="I353" s="301" t="str">
        <f>V297</f>
        <v/>
      </c>
      <c r="J353" s="301"/>
      <c r="K353" s="301"/>
      <c r="L353" s="301"/>
      <c r="M353" s="301"/>
      <c r="N353" s="301"/>
      <c r="O353" s="301"/>
      <c r="P353" s="301"/>
      <c r="Q353" s="2" t="str">
        <f>IF(OR(H353="",F353=""),"",IF(H353=F353,1,IF(H353&lt;F353,0,IF(H353-F353&lt;10,2,IF(H353&gt;F353,3,SE)))))</f>
        <v/>
      </c>
      <c r="U353" s="2"/>
      <c r="V353" s="2"/>
      <c r="W353" s="2"/>
      <c r="X353" s="2"/>
      <c r="Y353" s="2"/>
      <c r="Z353" s="2"/>
      <c r="AA353" s="2"/>
      <c r="AB353" s="2"/>
      <c r="AC353" s="2"/>
    </row>
    <row r="354" spans="3:29" ht="15.75" thickBot="1">
      <c r="C354" s="2" t="str">
        <f>IF(OR(F354="",H354=""),"",IF(F354=H354,1,IF(F354&lt;H354,0,IF(F354-H354&lt;10,2,IF(F354&gt;H354,3,SE)))))</f>
        <v/>
      </c>
      <c r="Q354" s="2" t="str">
        <f>IF(OR(H354="",F354=""),"",IF(H354=F354,1,IF(H354&lt;F354,0,IF(H354-F354&lt;10,2,IF(H354&gt;F354,3,SE)))))</f>
        <v/>
      </c>
      <c r="U354" s="2"/>
      <c r="V354" s="2"/>
      <c r="W354" s="2"/>
      <c r="X354" s="2"/>
      <c r="Y354" s="2"/>
      <c r="Z354" s="2"/>
      <c r="AA354" s="2"/>
      <c r="AB354" s="2"/>
      <c r="AC354" s="2"/>
    </row>
    <row r="355" spans="3:29">
      <c r="C355" s="2" t="str">
        <f>IF(OR(F355="",H355=""),"",IF(F355=H355,1,IF(F355&lt;H355,0,IF(F355-H355&lt;10,2,IF(F355&gt;H355,3,SE)))))</f>
        <v/>
      </c>
      <c r="D355" s="302" t="s">
        <v>264</v>
      </c>
      <c r="E355" s="303"/>
      <c r="F355" s="303"/>
      <c r="G355" s="303"/>
      <c r="H355" s="303"/>
      <c r="I355" s="303"/>
      <c r="J355" s="303"/>
      <c r="K355" s="303"/>
      <c r="L355" s="303"/>
      <c r="M355" s="303"/>
      <c r="N355" s="303"/>
      <c r="O355" s="303"/>
      <c r="P355" s="304"/>
      <c r="Q355" s="2" t="str">
        <f>IF(OR(H355="",F355=""),"",IF(H355=F355,1,IF(H355&lt;F355,0,IF(H355-F355&lt;10,2,IF(H355&gt;F355,3,SE)))))</f>
        <v/>
      </c>
      <c r="U355" s="2"/>
      <c r="V355" s="2"/>
      <c r="W355" s="2"/>
      <c r="X355" s="2"/>
      <c r="Y355" s="2"/>
      <c r="Z355" s="2"/>
      <c r="AA355" s="2"/>
      <c r="AB355" s="2"/>
      <c r="AC355" s="2"/>
    </row>
    <row r="356" spans="3:29" ht="15.75" thickBot="1">
      <c r="C356" s="2" t="str">
        <f>IF(OR(F356="",H356=""),"",IF(F356=H356,1,IF(F356&lt;H356,0,IF(F356-H356&lt;10,2,IF(F356&gt;H356,3,SE)))))</f>
        <v/>
      </c>
      <c r="D356" s="305"/>
      <c r="E356" s="306"/>
      <c r="F356" s="306"/>
      <c r="G356" s="306"/>
      <c r="H356" s="306"/>
      <c r="I356" s="306"/>
      <c r="J356" s="306"/>
      <c r="K356" s="306"/>
      <c r="L356" s="306"/>
      <c r="M356" s="306"/>
      <c r="N356" s="306"/>
      <c r="O356" s="306"/>
      <c r="P356" s="307"/>
      <c r="Q356" s="2" t="str">
        <f>IF(OR(H356="",F356=""),"",IF(H356=F356,1,IF(H356&lt;F356,0,IF(H356-F356&lt;10,2,IF(H356&gt;F356,3,SE)))))</f>
        <v/>
      </c>
      <c r="U356" s="2"/>
      <c r="V356" s="2"/>
      <c r="W356" s="2"/>
      <c r="X356" s="2"/>
      <c r="Y356" s="2"/>
      <c r="Z356" s="2"/>
      <c r="AA356" s="2"/>
      <c r="AB356" s="2"/>
      <c r="AC356" s="2"/>
    </row>
    <row r="357" spans="3:29">
      <c r="C357" s="2" t="str">
        <f>IF(OR(F357="",H357=""),"",IF(F357=H357,1,IF(F357&lt;H357,0,IF(F357-H357&lt;10,2,IF(F357&gt;H357,3,SE)))))</f>
        <v/>
      </c>
      <c r="Q357" s="2" t="str">
        <f>IF(OR(H357="",F357=""),"",IF(H357=F357,1,IF(H357&lt;F357,0,IF(H357-F357&lt;10,2,IF(H357&gt;F357,3,SE)))))</f>
        <v/>
      </c>
      <c r="U357" s="2"/>
      <c r="V357" s="2"/>
      <c r="W357" s="2"/>
      <c r="X357" s="2"/>
      <c r="Y357" s="15"/>
      <c r="Z357" s="15"/>
      <c r="AA357" s="2"/>
      <c r="AB357" s="2"/>
      <c r="AC357" s="2"/>
    </row>
    <row r="358" spans="3:29">
      <c r="C358" s="2" t="str">
        <f>IF(OR(F358="",H358=""),"",IF(F358=H358,1,IF(F358&lt;H358,0,IF(F358-H358&lt;10,2,IF(F358&gt;H358,3,SE)))))</f>
        <v/>
      </c>
      <c r="D358" s="301" t="str">
        <f>V304</f>
        <v/>
      </c>
      <c r="E358" s="301"/>
      <c r="F358" s="70"/>
      <c r="G358" s="25" t="s">
        <v>17</v>
      </c>
      <c r="H358" s="70"/>
      <c r="I358" s="301" t="str">
        <f>V303</f>
        <v/>
      </c>
      <c r="J358" s="301"/>
      <c r="K358" s="301"/>
      <c r="L358" s="301"/>
      <c r="M358" s="301"/>
      <c r="N358" s="301"/>
      <c r="O358" s="301"/>
      <c r="P358" s="301"/>
      <c r="Q358" s="2" t="str">
        <f>IF(OR(H358="",F358=""),"",IF(H358=F358,1,IF(H358&lt;F358,0,IF(H358-F358&lt;10,2,IF(H358&gt;F358,3,SE)))))</f>
        <v/>
      </c>
      <c r="U358" s="2"/>
      <c r="V358" s="2"/>
      <c r="W358" s="2"/>
      <c r="X358" s="2"/>
      <c r="Y358" s="2"/>
      <c r="Z358" s="2"/>
      <c r="AA358" s="2"/>
      <c r="AB358" s="2"/>
      <c r="AC358" s="2"/>
    </row>
    <row r="359" spans="3:29">
      <c r="C359" s="2" t="str">
        <f>IF(OR(F359="",H359=""),"",IF(F359=H359,1,IF(F359&lt;H359,0,IF(F359-H359&lt;10,2,IF(F359&gt;H359,3,SE)))))</f>
        <v/>
      </c>
      <c r="D359" s="301" t="str">
        <f>V302</f>
        <v/>
      </c>
      <c r="E359" s="301"/>
      <c r="F359" s="70"/>
      <c r="G359" s="25" t="s">
        <v>17</v>
      </c>
      <c r="H359" s="70"/>
      <c r="I359" s="301" t="str">
        <f>V301</f>
        <v/>
      </c>
      <c r="J359" s="301"/>
      <c r="K359" s="301"/>
      <c r="L359" s="301"/>
      <c r="M359" s="301"/>
      <c r="N359" s="301"/>
      <c r="O359" s="301"/>
      <c r="P359" s="301"/>
      <c r="Q359" s="2" t="str">
        <f>IF(OR(H359="",F359=""),"",IF(H359=F359,1,IF(H359&lt;F359,0,IF(H359-F359&lt;10,2,IF(H359&gt;F359,3,SE)))))</f>
        <v/>
      </c>
      <c r="U359" s="2"/>
      <c r="V359" s="2"/>
      <c r="W359" s="2"/>
      <c r="X359" s="2"/>
      <c r="Y359" s="2"/>
      <c r="Z359" s="2"/>
      <c r="AA359" s="2"/>
      <c r="AB359" s="2"/>
      <c r="AC359" s="2"/>
    </row>
    <row r="360" spans="3:29">
      <c r="C360" s="2" t="str">
        <f>IF(OR(F360="",H360=""),"",IF(F360=H360,1,IF(F360&lt;H360,0,IF(F360-H360&lt;10,2,IF(F360&gt;H360,3,SE)))))</f>
        <v/>
      </c>
      <c r="D360" s="301" t="str">
        <f>V300</f>
        <v/>
      </c>
      <c r="E360" s="301"/>
      <c r="F360" s="70"/>
      <c r="G360" s="25" t="s">
        <v>17</v>
      </c>
      <c r="H360" s="70"/>
      <c r="I360" s="301" t="str">
        <f>V299</f>
        <v/>
      </c>
      <c r="J360" s="301"/>
      <c r="K360" s="301"/>
      <c r="L360" s="301"/>
      <c r="M360" s="301"/>
      <c r="N360" s="301"/>
      <c r="O360" s="301"/>
      <c r="P360" s="301"/>
      <c r="Q360" s="2" t="str">
        <f>IF(OR(H360="",F360=""),"",IF(H360=F360,1,IF(H360&lt;F360,0,IF(H360-F360&lt;10,2,IF(H360&gt;F360,3,SE)))))</f>
        <v/>
      </c>
      <c r="U360" s="2"/>
      <c r="V360" s="2"/>
      <c r="W360" s="2"/>
      <c r="X360" s="2"/>
      <c r="Y360" s="2"/>
      <c r="Z360" s="2"/>
      <c r="AA360" s="2"/>
      <c r="AB360" s="2"/>
      <c r="AC360" s="2"/>
    </row>
    <row r="361" spans="3:29">
      <c r="C361" s="2" t="str">
        <f>IF(OR(F361="",H361=""),"",IF(F361=H361,1,IF(F361&lt;H361,0,IF(F361-H361&lt;10,2,IF(F361&gt;H361,3,SE)))))</f>
        <v/>
      </c>
      <c r="D361" s="301" t="str">
        <f>V298</f>
        <v/>
      </c>
      <c r="E361" s="301"/>
      <c r="F361" s="70"/>
      <c r="G361" s="25" t="s">
        <v>17</v>
      </c>
      <c r="H361" s="70"/>
      <c r="I361" s="301" t="str">
        <f>V297</f>
        <v/>
      </c>
      <c r="J361" s="301"/>
      <c r="K361" s="301"/>
      <c r="L361" s="301"/>
      <c r="M361" s="301"/>
      <c r="N361" s="301"/>
      <c r="O361" s="301"/>
      <c r="P361" s="301"/>
      <c r="Q361" s="2" t="str">
        <f>IF(OR(H361="",F361=""),"",IF(H361=F361,1,IF(H361&lt;F361,0,IF(H361-F361&lt;10,2,IF(H361&gt;F361,3,SE)))))</f>
        <v/>
      </c>
      <c r="U361" s="2"/>
      <c r="V361" s="2"/>
      <c r="W361" s="2"/>
      <c r="X361" s="2"/>
      <c r="Y361" s="2"/>
      <c r="Z361" s="2"/>
      <c r="AA361" s="2"/>
      <c r="AB361" s="2"/>
      <c r="AC361" s="2"/>
    </row>
    <row r="362" spans="3:29">
      <c r="C362" s="2" t="str">
        <f>IF(OR(F362="",H362=""),"",IF(F362=H362,1,IF(F362&lt;H362,0,IF(F362-H362&lt;10,2,IF(F362&gt;H362,3,SE)))))</f>
        <v/>
      </c>
      <c r="Q362" s="103"/>
      <c r="U362" s="2"/>
      <c r="V362" s="2"/>
      <c r="W362" s="2"/>
      <c r="X362" s="2"/>
      <c r="Y362" s="2"/>
      <c r="Z362" s="2"/>
      <c r="AA362" s="2"/>
      <c r="AB362" s="2"/>
      <c r="AC362" s="2"/>
    </row>
    <row r="363" spans="3:29" ht="15" customHeight="1">
      <c r="C363" s="2" t="str">
        <f>IF(OR(F363="",H363=""),"",IF(F363=H363,1,IF(F363&lt;H363,0,IF(F363-H363&lt;10,2,IF(F363&gt;H363,3,SE)))))</f>
        <v/>
      </c>
      <c r="D363" s="320" t="s">
        <v>255</v>
      </c>
      <c r="E363" s="320"/>
      <c r="F363" s="320"/>
      <c r="G363" s="320"/>
      <c r="H363" s="320"/>
      <c r="I363" s="320"/>
      <c r="J363" s="320"/>
      <c r="K363" s="320"/>
      <c r="L363" s="320"/>
      <c r="M363" s="320"/>
      <c r="Q363" s="103"/>
      <c r="T363" s="1"/>
      <c r="U363" s="2"/>
      <c r="V363" s="2"/>
      <c r="W363" s="2"/>
      <c r="X363" s="2"/>
      <c r="Y363" s="2"/>
      <c r="Z363" s="2"/>
      <c r="AA363" s="2"/>
      <c r="AB363" s="2"/>
      <c r="AC363" s="2"/>
    </row>
    <row r="364" spans="3:29" ht="15" customHeight="1" thickBot="1">
      <c r="C364" s="2" t="str">
        <f>IF(OR(F364="",H364=""),"",IF(F364=H364,1,IF(F364&lt;H364,0,IF(F364-H364&lt;10,2,IF(F364&gt;H364,3,SE)))))</f>
        <v/>
      </c>
      <c r="D364" s="320"/>
      <c r="E364" s="320"/>
      <c r="F364" s="320"/>
      <c r="G364" s="320"/>
      <c r="H364" s="320"/>
      <c r="I364" s="320"/>
      <c r="J364" s="320"/>
      <c r="K364" s="320"/>
      <c r="L364" s="320"/>
      <c r="M364" s="320"/>
      <c r="Q364" s="103"/>
      <c r="T364" s="1"/>
      <c r="U364" s="2"/>
      <c r="V364" s="2"/>
      <c r="W364" s="2"/>
      <c r="X364" s="2"/>
      <c r="Y364" s="2"/>
      <c r="Z364" s="2"/>
      <c r="AA364" s="2"/>
      <c r="AB364" s="2"/>
      <c r="AC364" s="2"/>
    </row>
    <row r="365" spans="3:29" ht="15.75" thickBot="1">
      <c r="C365" s="2">
        <f>IF(OR(F365="",H365=""),"",IF(F365=H365,1,IF(F365&lt;H365,0,IF(F365-H365&lt;10,2,IF(F365&gt;H365,3,SE)))))</f>
        <v>0</v>
      </c>
      <c r="D365" s="37" t="s">
        <v>3</v>
      </c>
      <c r="E365" s="38" t="s">
        <v>21</v>
      </c>
      <c r="F365" s="321" t="s">
        <v>12</v>
      </c>
      <c r="G365" s="321"/>
      <c r="H365" s="296" t="s">
        <v>309</v>
      </c>
      <c r="I365" s="296"/>
      <c r="J365" s="296" t="s">
        <v>310</v>
      </c>
      <c r="K365" s="296"/>
      <c r="L365" s="321" t="s">
        <v>174</v>
      </c>
      <c r="M365" s="321"/>
      <c r="Q365" s="103"/>
      <c r="T365" s="1"/>
      <c r="U365" s="2" t="s">
        <v>3</v>
      </c>
      <c r="V365" s="12" t="s">
        <v>2</v>
      </c>
      <c r="W365" s="34" t="s">
        <v>12</v>
      </c>
      <c r="X365" s="34" t="s">
        <v>13</v>
      </c>
      <c r="Y365" s="34" t="s">
        <v>14</v>
      </c>
      <c r="Z365" s="12" t="s">
        <v>15</v>
      </c>
      <c r="AA365" s="34" t="s">
        <v>18</v>
      </c>
      <c r="AB365" s="34" t="s">
        <v>19</v>
      </c>
      <c r="AC365" s="12" t="s">
        <v>20</v>
      </c>
    </row>
    <row r="366" spans="3:29">
      <c r="C366" s="2">
        <f>IF(OR(F366="",H366=""),"",IF(F366=H366,1,IF(F366&lt;H366,0,IF(F366-H366&lt;10,2,IF(F366&gt;H366,3,SE)))))</f>
        <v>1</v>
      </c>
      <c r="D366" s="28" t="s">
        <v>4</v>
      </c>
      <c r="E366" s="28" t="str">
        <f>VLOOKUP(AC366,$U$365:$AB$373,2)</f>
        <v/>
      </c>
      <c r="F366" s="317">
        <f>VLOOKUP(AC366,$U$365:$AB$373,3)</f>
        <v>0</v>
      </c>
      <c r="G366" s="317"/>
      <c r="H366" s="318">
        <f>VLOOKUP(AC366,$U$365:$AB$373,4)</f>
        <v>0</v>
      </c>
      <c r="I366" s="318"/>
      <c r="J366" s="318">
        <f>VLOOKUP(AC366,$U$365:$AB$373,5)</f>
        <v>0</v>
      </c>
      <c r="K366" s="318"/>
      <c r="L366" s="318">
        <f>VLOOKUP(AC366,$U$365:$AB$373,6)</f>
        <v>0</v>
      </c>
      <c r="M366" s="319"/>
      <c r="O366" s="13" t="s">
        <v>179</v>
      </c>
      <c r="Q366" s="103"/>
      <c r="T366" s="1"/>
      <c r="U366" s="11">
        <v>1</v>
      </c>
      <c r="V366" s="34" t="str">
        <f>IF(OR('2ª FASE - GRUPOS I a P'!F223="",'2ª FASE - GRUPOS I a P'!F223=""),"",'2ª FASE - GRUPOS I a P'!E163)</f>
        <v/>
      </c>
      <c r="W366" s="2">
        <f>SUM(Q382,Q387,Q396,Q405,Q413,Q422,Q430)</f>
        <v>0</v>
      </c>
      <c r="X366" s="2">
        <f>SUM(H382,H387,H396,H405,H413,H422,H430)</f>
        <v>0</v>
      </c>
      <c r="Y366" s="2">
        <f>SUM(F382,F387,F396,F405,F413,F422,F430)</f>
        <v>0</v>
      </c>
      <c r="Z366" s="2">
        <f>X366-Y366</f>
        <v>0</v>
      </c>
      <c r="AA366" s="34">
        <f>(W366*10^10)+((Z366+5000)*10^6)+(X366*10)+U366</f>
        <v>5000000001</v>
      </c>
      <c r="AB366" s="2">
        <f>LARGE($AA$366:$AA$373,U366)</f>
        <v>5000000008</v>
      </c>
      <c r="AC366" s="34">
        <f>MATCH(AB366,$AA$366:$AA$373,0)</f>
        <v>8</v>
      </c>
    </row>
    <row r="367" spans="3:29">
      <c r="C367" s="2">
        <f>IF(OR(F367="",H367=""),"",IF(F367=H367,1,IF(F367&lt;H367,0,IF(F367-H367&lt;10,2,IF(F367&gt;H367,3,SE)))))</f>
        <v>1</v>
      </c>
      <c r="D367" s="28" t="s">
        <v>5</v>
      </c>
      <c r="E367" s="28" t="str">
        <f t="shared" ref="E367:E373" si="45">VLOOKUP(AC367,$U$365:$AB$373,2)</f>
        <v/>
      </c>
      <c r="F367" s="317">
        <f t="shared" ref="F367:F373" si="46">VLOOKUP(AC367,$U$365:$AB$373,3)</f>
        <v>0</v>
      </c>
      <c r="G367" s="317"/>
      <c r="H367" s="318">
        <f t="shared" ref="H367:H373" si="47">VLOOKUP(AC367,$U$365:$AB$373,4)</f>
        <v>0</v>
      </c>
      <c r="I367" s="318"/>
      <c r="J367" s="318">
        <f t="shared" ref="J367:J373" si="48">VLOOKUP(AC367,$U$365:$AB$373,5)</f>
        <v>0</v>
      </c>
      <c r="K367" s="318"/>
      <c r="L367" s="318">
        <f t="shared" ref="L367:L373" si="49">VLOOKUP(AC367,$U$365:$AB$373,6)</f>
        <v>0</v>
      </c>
      <c r="M367" s="319"/>
      <c r="O367" s="13" t="s">
        <v>175</v>
      </c>
      <c r="Q367" s="103"/>
      <c r="T367" s="1"/>
      <c r="U367" s="11">
        <v>2</v>
      </c>
      <c r="V367" s="34" t="str">
        <f>IF(OR('2ª FASE - GRUPOS A a H'!F430="",'2ª FASE - GRUPOS A a H'!F430=""),"",'2ª FASE - GRUPOS A a H'!E369)</f>
        <v/>
      </c>
      <c r="W367" s="2">
        <f>SUM(Q381,Q388,Q395,Q406,Q414,Q421)</f>
        <v>0</v>
      </c>
      <c r="X367" s="2">
        <f>SUM(H381,H388,H395,H406,H414,H421,F430)</f>
        <v>0</v>
      </c>
      <c r="Y367" s="2">
        <f>SUM(F381,F388,F395,F406,F414,F421,H430)</f>
        <v>0</v>
      </c>
      <c r="Z367" s="2">
        <f t="shared" ref="Z367:Z373" si="50">X367-Y367</f>
        <v>0</v>
      </c>
      <c r="AA367" s="34">
        <f t="shared" ref="AA367:AA373" si="51">(W367*10^10)+((Z367+5000)*10^6)+(X367*10)+U367</f>
        <v>5000000002</v>
      </c>
      <c r="AB367" s="2">
        <f t="shared" ref="AB367:AB373" si="52">LARGE($AA$366:$AA$373,U367)</f>
        <v>5000000007</v>
      </c>
      <c r="AC367" s="34">
        <f t="shared" ref="AC367:AC373" si="53">MATCH(AB367,$AA$366:$AA$373,0)</f>
        <v>7</v>
      </c>
    </row>
    <row r="368" spans="3:29">
      <c r="C368" s="2">
        <f>IF(OR(F368="",H368=""),"",IF(F368=H368,1,IF(F368&lt;H368,0,IF(F368-H368&lt;10,2,IF(F368&gt;H368,3,SE)))))</f>
        <v>1</v>
      </c>
      <c r="D368" s="28" t="s">
        <v>6</v>
      </c>
      <c r="E368" s="28" t="str">
        <f t="shared" si="45"/>
        <v/>
      </c>
      <c r="F368" s="317">
        <f t="shared" si="46"/>
        <v>0</v>
      </c>
      <c r="G368" s="317"/>
      <c r="H368" s="318">
        <f t="shared" si="47"/>
        <v>0</v>
      </c>
      <c r="I368" s="318"/>
      <c r="J368" s="318">
        <f t="shared" si="48"/>
        <v>0</v>
      </c>
      <c r="K368" s="318"/>
      <c r="L368" s="318">
        <f t="shared" si="49"/>
        <v>0</v>
      </c>
      <c r="M368" s="319"/>
      <c r="O368" s="13" t="s">
        <v>307</v>
      </c>
      <c r="Q368" s="103"/>
      <c r="T368" s="1"/>
      <c r="U368" s="11">
        <v>3</v>
      </c>
      <c r="V368" s="34" t="str">
        <f>IF(OR('2ª FASE - GRUPOS I a P'!F223="",'2ª FASE - GRUPOS I a P'!F223=""),"",'2ª FASE - GRUPOS I a P'!E162)</f>
        <v/>
      </c>
      <c r="W368" s="2">
        <f>SUM(Q380,Q389,Q398,Q403,C414,C422,Q429)</f>
        <v>0</v>
      </c>
      <c r="X368" s="2">
        <f>SUM(H380,H389,H398,H403,F414,F422,H429)</f>
        <v>0</v>
      </c>
      <c r="Y368" s="2">
        <f>SUM(F380,F389,F398,F403,H414,H422,F429)</f>
        <v>0</v>
      </c>
      <c r="Z368" s="2">
        <f t="shared" si="50"/>
        <v>0</v>
      </c>
      <c r="AA368" s="34">
        <f t="shared" si="51"/>
        <v>5000000003</v>
      </c>
      <c r="AB368" s="2">
        <f t="shared" si="52"/>
        <v>5000000006</v>
      </c>
      <c r="AC368" s="34">
        <f t="shared" si="53"/>
        <v>6</v>
      </c>
    </row>
    <row r="369" spans="3:29">
      <c r="C369" s="2">
        <f>IF(OR(F369="",H369=""),"",IF(F369=H369,1,IF(F369&lt;H369,0,IF(F369-H369&lt;10,2,IF(F369&gt;H369,3,SE)))))</f>
        <v>1</v>
      </c>
      <c r="D369" s="28" t="s">
        <v>7</v>
      </c>
      <c r="E369" s="28" t="str">
        <f t="shared" si="45"/>
        <v/>
      </c>
      <c r="F369" s="317">
        <f t="shared" si="46"/>
        <v>0</v>
      </c>
      <c r="G369" s="317"/>
      <c r="H369" s="318">
        <f t="shared" si="47"/>
        <v>0</v>
      </c>
      <c r="I369" s="318"/>
      <c r="J369" s="318">
        <f t="shared" si="48"/>
        <v>0</v>
      </c>
      <c r="K369" s="318"/>
      <c r="L369" s="318">
        <f t="shared" si="49"/>
        <v>0</v>
      </c>
      <c r="M369" s="319"/>
      <c r="O369" s="13" t="s">
        <v>308</v>
      </c>
      <c r="Q369" s="103"/>
      <c r="T369" s="1"/>
      <c r="U369" s="11">
        <v>4</v>
      </c>
      <c r="V369" s="34" t="str">
        <f>IF(OR('2ª FASE - GRUPOS A a H'!F430="",'2ª FASE - GRUPOS A a H'!F430=""),"",'2ª FASE - GRUPOS A a H'!E368)</f>
        <v/>
      </c>
      <c r="W369" s="2">
        <f>SUM(Q379,Q390,Q397,Q404,C413,C421,C429)</f>
        <v>0</v>
      </c>
      <c r="X369" s="2">
        <f>SUM(H379,H390,H397,H404,F413,F421,F429)</f>
        <v>0</v>
      </c>
      <c r="Y369" s="2">
        <f>SUM(F379,H390,F397,F404,H413,H421,H429)</f>
        <v>0</v>
      </c>
      <c r="Z369" s="2">
        <f t="shared" si="50"/>
        <v>0</v>
      </c>
      <c r="AA369" s="34">
        <f t="shared" si="51"/>
        <v>5000000004</v>
      </c>
      <c r="AB369" s="2">
        <f t="shared" si="52"/>
        <v>5000000005</v>
      </c>
      <c r="AC369" s="34">
        <f t="shared" si="53"/>
        <v>5</v>
      </c>
    </row>
    <row r="370" spans="3:29">
      <c r="C370" s="2">
        <f>IF(OR(F370="",H370=""),"",IF(F370=H370,1,IF(F370&lt;H370,0,IF(F370-H370&lt;10,2,IF(F370&gt;H370,3,SE)))))</f>
        <v>1</v>
      </c>
      <c r="D370" s="26" t="s">
        <v>8</v>
      </c>
      <c r="E370" s="26" t="str">
        <f t="shared" si="45"/>
        <v/>
      </c>
      <c r="F370" s="308">
        <f t="shared" si="46"/>
        <v>0</v>
      </c>
      <c r="G370" s="308"/>
      <c r="H370" s="309">
        <f t="shared" si="47"/>
        <v>0</v>
      </c>
      <c r="I370" s="309"/>
      <c r="J370" s="309">
        <f t="shared" si="48"/>
        <v>0</v>
      </c>
      <c r="K370" s="309"/>
      <c r="L370" s="309">
        <f t="shared" si="49"/>
        <v>0</v>
      </c>
      <c r="M370" s="310"/>
      <c r="O370" s="13" t="s">
        <v>178</v>
      </c>
      <c r="Q370" s="103"/>
      <c r="T370" s="1"/>
      <c r="U370" s="11">
        <v>5</v>
      </c>
      <c r="V370" s="34" t="str">
        <f>IF(OR('2ª FASE - GRUPOS I a P'!F223="",'2ª FASE - GRUPOS I a P'!F223=""),"",'2ª FASE - GRUPOS I a P'!E161)</f>
        <v/>
      </c>
      <c r="W370" s="2">
        <f>SUM(C382,C390,C398,C406,Q411,Q420,Q428)</f>
        <v>0</v>
      </c>
      <c r="X370" s="2">
        <f>SUM(F382,F390,F398,F406,H411,H420,H428)</f>
        <v>0</v>
      </c>
      <c r="Y370" s="2">
        <f>SUM(H382,H390,H398,H406,F411,F420,F428)</f>
        <v>0</v>
      </c>
      <c r="Z370" s="2">
        <f t="shared" si="50"/>
        <v>0</v>
      </c>
      <c r="AA370" s="34">
        <f t="shared" si="51"/>
        <v>5000000005</v>
      </c>
      <c r="AB370" s="2">
        <f t="shared" si="52"/>
        <v>5000000004</v>
      </c>
      <c r="AC370" s="34">
        <f t="shared" si="53"/>
        <v>4</v>
      </c>
    </row>
    <row r="371" spans="3:29">
      <c r="C371" s="2">
        <f>IF(OR(F371="",H371=""),"",IF(F371=H371,1,IF(F371&lt;H371,0,IF(F371-H371&lt;10,2,IF(F371&gt;H371,3,SE)))))</f>
        <v>1</v>
      </c>
      <c r="D371" s="26" t="s">
        <v>9</v>
      </c>
      <c r="E371" s="26" t="str">
        <f t="shared" si="45"/>
        <v/>
      </c>
      <c r="F371" s="308">
        <f t="shared" si="46"/>
        <v>0</v>
      </c>
      <c r="G371" s="308"/>
      <c r="H371" s="309">
        <f t="shared" si="47"/>
        <v>0</v>
      </c>
      <c r="I371" s="309"/>
      <c r="J371" s="309">
        <f t="shared" si="48"/>
        <v>0</v>
      </c>
      <c r="K371" s="309"/>
      <c r="L371" s="309">
        <f t="shared" si="49"/>
        <v>0</v>
      </c>
      <c r="M371" s="310"/>
      <c r="Q371" s="103"/>
      <c r="T371" s="1"/>
      <c r="U371" s="11">
        <v>6</v>
      </c>
      <c r="V371" s="34" t="str">
        <f>IF(OR('2ª FASE - GRUPOS A a H'!F430="",'2ª FASE - GRUPOS A a H'!F430=""),"",'2ª FASE - GRUPOS A a H'!E367)</f>
        <v/>
      </c>
      <c r="W371" s="2">
        <f>SUM(C381,C389,C397,C405,Q412,Q419,C428)</f>
        <v>0</v>
      </c>
      <c r="X371" s="2">
        <f>SUM(F381,F389,F397,F405,H412,H419,F428)</f>
        <v>0</v>
      </c>
      <c r="Y371" s="2">
        <f>SUM(H381,H389,H397,H405,F412,F419,H428)</f>
        <v>0</v>
      </c>
      <c r="Z371" s="2">
        <f t="shared" si="50"/>
        <v>0</v>
      </c>
      <c r="AA371" s="34">
        <f t="shared" si="51"/>
        <v>5000000006</v>
      </c>
      <c r="AB371" s="2">
        <f t="shared" si="52"/>
        <v>5000000003</v>
      </c>
      <c r="AC371" s="34">
        <f t="shared" si="53"/>
        <v>3</v>
      </c>
    </row>
    <row r="372" spans="3:29">
      <c r="C372" s="2">
        <f>IF(OR(F372="",H372=""),"",IF(F372=H372,1,IF(F372&lt;H372,0,IF(F372-H372&lt;10,2,IF(F372&gt;H372,3,SE)))))</f>
        <v>1</v>
      </c>
      <c r="D372" s="26" t="s">
        <v>10</v>
      </c>
      <c r="E372" s="26" t="str">
        <f t="shared" si="45"/>
        <v/>
      </c>
      <c r="F372" s="308">
        <f t="shared" si="46"/>
        <v>0</v>
      </c>
      <c r="G372" s="308"/>
      <c r="H372" s="309">
        <f t="shared" si="47"/>
        <v>0</v>
      </c>
      <c r="I372" s="309"/>
      <c r="J372" s="309">
        <f t="shared" si="48"/>
        <v>0</v>
      </c>
      <c r="K372" s="309"/>
      <c r="L372" s="309">
        <f t="shared" si="49"/>
        <v>0</v>
      </c>
      <c r="M372" s="310"/>
      <c r="Q372" s="103"/>
      <c r="T372" s="1"/>
      <c r="U372" s="11">
        <v>7</v>
      </c>
      <c r="V372" s="34" t="str">
        <f>IF(OR('2ª FASE - GRUPOS I a P'!F223="",'2ª FASE - GRUPOS I a P'!F223=""),"",'2ª FASE - GRUPOS I a P'!E160)</f>
        <v/>
      </c>
      <c r="W372" s="2">
        <f>SUM(C380,C388,C396,C404,C412,C420,Q427)</f>
        <v>0</v>
      </c>
      <c r="X372" s="2">
        <f>SUM(F380,F388,F396,F404,F412,F420,H427)</f>
        <v>0</v>
      </c>
      <c r="Y372" s="2">
        <f>SUM(H380,H388,H396,H404,H412,H420,F427)</f>
        <v>0</v>
      </c>
      <c r="Z372" s="2">
        <f t="shared" si="50"/>
        <v>0</v>
      </c>
      <c r="AA372" s="34">
        <f t="shared" si="51"/>
        <v>5000000007</v>
      </c>
      <c r="AB372" s="2">
        <f t="shared" si="52"/>
        <v>5000000002</v>
      </c>
      <c r="AC372" s="34">
        <f t="shared" si="53"/>
        <v>2</v>
      </c>
    </row>
    <row r="373" spans="3:29">
      <c r="C373" s="2">
        <f>IF(OR(F373="",H373=""),"",IF(F373=H373,1,IF(F373&lt;H373,0,IF(F373-H373&lt;10,2,IF(F373&gt;H373,3,SE)))))</f>
        <v>1</v>
      </c>
      <c r="D373" s="26" t="s">
        <v>11</v>
      </c>
      <c r="E373" s="26" t="str">
        <f t="shared" si="45"/>
        <v/>
      </c>
      <c r="F373" s="308">
        <f t="shared" si="46"/>
        <v>0</v>
      </c>
      <c r="G373" s="308"/>
      <c r="H373" s="309">
        <f t="shared" si="47"/>
        <v>0</v>
      </c>
      <c r="I373" s="309"/>
      <c r="J373" s="309">
        <f t="shared" si="48"/>
        <v>0</v>
      </c>
      <c r="K373" s="309"/>
      <c r="L373" s="309">
        <f t="shared" si="49"/>
        <v>0</v>
      </c>
      <c r="M373" s="310"/>
      <c r="Q373" s="103"/>
      <c r="T373" s="1"/>
      <c r="U373" s="11">
        <v>8</v>
      </c>
      <c r="V373" s="34" t="str">
        <f>IF(OR('2ª FASE - GRUPOS A a H'!F430="",'2ª FASE - GRUPOS A a H'!F430=""),"",'2ª FASE - GRUPOS A a H'!E366)</f>
        <v/>
      </c>
      <c r="W373" s="2">
        <f>SUM(C379,C387,C395,C403,C411,C419,C427)</f>
        <v>0</v>
      </c>
      <c r="X373" s="2">
        <f>SUM(F379,F387,F395,F403,F411,F419,F427)</f>
        <v>0</v>
      </c>
      <c r="Y373" s="2">
        <f>SUM(H379,H387,H395,H403,H411,H419,H427)</f>
        <v>0</v>
      </c>
      <c r="Z373" s="2">
        <f t="shared" si="50"/>
        <v>0</v>
      </c>
      <c r="AA373" s="34">
        <f t="shared" si="51"/>
        <v>5000000008</v>
      </c>
      <c r="AB373" s="2">
        <f t="shared" si="52"/>
        <v>5000000001</v>
      </c>
      <c r="AC373" s="34">
        <f t="shared" si="53"/>
        <v>1</v>
      </c>
    </row>
    <row r="374" spans="3:29">
      <c r="C374" s="2" t="str">
        <f>IF(OR(F374="",H374=""),"",IF(F374=H374,1,IF(F374&lt;H374,0,IF(F374-H374&lt;10,2,IF(F374&gt;H374,3,SE)))))</f>
        <v/>
      </c>
      <c r="Q374" s="103"/>
      <c r="T374" s="1"/>
      <c r="U374" s="2"/>
      <c r="V374" s="34"/>
      <c r="W374" s="2"/>
      <c r="X374" s="2"/>
      <c r="Y374" s="2"/>
      <c r="Z374" s="2"/>
      <c r="AA374" s="2"/>
      <c r="AB374" s="2"/>
      <c r="AC374" s="2"/>
    </row>
    <row r="375" spans="3:29" ht="15.75" thickBot="1">
      <c r="C375" s="2" t="str">
        <f>IF(OR(F375="",H375=""),"",IF(F375=H375,1,IF(F375&lt;H375,0,IF(F375-H375&lt;10,2,IF(F375&gt;H375,3,SE)))))</f>
        <v/>
      </c>
      <c r="Q375" s="103"/>
      <c r="T375" s="1"/>
      <c r="U375" s="2"/>
      <c r="V375" s="34"/>
      <c r="W375" s="2"/>
      <c r="X375" s="2"/>
      <c r="Y375" s="2"/>
      <c r="Z375" s="2"/>
      <c r="AA375" s="2"/>
      <c r="AB375" s="2"/>
      <c r="AC375" s="2"/>
    </row>
    <row r="376" spans="3:29" ht="15" customHeight="1">
      <c r="C376" s="2" t="str">
        <f>IF(OR(F376="",H376=""),"",IF(F376=H376,1,IF(F376&lt;H376,0,IF(F376-H376&lt;10,2,IF(F376&gt;H376,3,SE)))))</f>
        <v/>
      </c>
      <c r="D376" s="311" t="s">
        <v>258</v>
      </c>
      <c r="E376" s="312"/>
      <c r="F376" s="312"/>
      <c r="G376" s="312"/>
      <c r="H376" s="312"/>
      <c r="I376" s="312"/>
      <c r="J376" s="312"/>
      <c r="K376" s="312"/>
      <c r="L376" s="312"/>
      <c r="M376" s="312"/>
      <c r="N376" s="312"/>
      <c r="O376" s="312"/>
      <c r="P376" s="313"/>
      <c r="Q376" s="2" t="str">
        <f>IF(OR(H376="",F376=""),"",IF(H376=F376,1,IF(H376&lt;F376,0,IF(H376-F376&lt;10,2,IF(H376&gt;F376,3,SE)))))</f>
        <v/>
      </c>
      <c r="T376" s="1"/>
      <c r="U376" s="2"/>
      <c r="V376" s="34"/>
      <c r="W376" s="2"/>
      <c r="X376" s="2"/>
      <c r="Y376" s="2"/>
      <c r="Z376" s="2"/>
      <c r="AA376" s="2"/>
      <c r="AB376" s="2"/>
      <c r="AC376" s="2"/>
    </row>
    <row r="377" spans="3:29" ht="15" customHeight="1" thickBot="1">
      <c r="C377" s="2" t="str">
        <f>IF(OR(F377="",H377=""),"",IF(F377=H377,1,IF(F377&lt;H377,0,IF(F377-H377&lt;10,2,IF(F377&gt;H377,3,SE)))))</f>
        <v/>
      </c>
      <c r="D377" s="314"/>
      <c r="E377" s="315"/>
      <c r="F377" s="315"/>
      <c r="G377" s="315"/>
      <c r="H377" s="315"/>
      <c r="I377" s="315"/>
      <c r="J377" s="315"/>
      <c r="K377" s="315"/>
      <c r="L377" s="315"/>
      <c r="M377" s="315"/>
      <c r="N377" s="315"/>
      <c r="O377" s="315"/>
      <c r="P377" s="316"/>
      <c r="Q377" s="2" t="str">
        <f>IF(OR(H377="",F377=""),"",IF(H377=F377,1,IF(H377&lt;F377,0,IF(H377-F377&lt;10,2,IF(H377&gt;F377,3,SE)))))</f>
        <v/>
      </c>
      <c r="T377" s="2"/>
      <c r="U377" s="11"/>
      <c r="V377" s="34"/>
      <c r="W377" s="2"/>
      <c r="X377" s="2"/>
      <c r="Y377" s="15"/>
      <c r="Z377" s="15"/>
      <c r="AA377" s="2"/>
      <c r="AB377" s="2"/>
      <c r="AC377" s="2"/>
    </row>
    <row r="378" spans="3:29">
      <c r="C378" s="2" t="str">
        <f>IF(OR(F378="",H378=""),"",IF(F378=H378,1,IF(F378&lt;H378,0,IF(F378-H378&lt;10,2,IF(F378&gt;H378,3,SE)))))</f>
        <v/>
      </c>
      <c r="Q378" s="2" t="str">
        <f>IF(OR(H378="",F378=""),"",IF(H378=F378,1,IF(H378&lt;F378,0,IF(H378-F378&lt;10,2,IF(H378&gt;F378,3,SE)))))</f>
        <v/>
      </c>
      <c r="T378" s="2"/>
      <c r="U378" s="11"/>
      <c r="V378" s="34"/>
      <c r="W378" s="2"/>
      <c r="X378" s="2"/>
      <c r="Y378" s="2"/>
      <c r="Z378" s="2"/>
      <c r="AA378" s="2"/>
      <c r="AB378" s="2"/>
      <c r="AC378" s="2"/>
    </row>
    <row r="379" spans="3:29">
      <c r="C379" s="2" t="str">
        <f>IF(OR(F379="",H379=""),"",IF(F379=H379,1,IF(F379&lt;H379,0,IF(F379-H379&lt;10,2,IF(F379&gt;H379,3,SE)))))</f>
        <v/>
      </c>
      <c r="D379" s="301" t="str">
        <f>V373</f>
        <v/>
      </c>
      <c r="E379" s="301"/>
      <c r="F379" s="70"/>
      <c r="G379" s="41" t="s">
        <v>17</v>
      </c>
      <c r="H379" s="70"/>
      <c r="I379" s="301" t="str">
        <f>V369</f>
        <v/>
      </c>
      <c r="J379" s="301"/>
      <c r="K379" s="301"/>
      <c r="L379" s="301"/>
      <c r="M379" s="301"/>
      <c r="N379" s="301"/>
      <c r="O379" s="301"/>
      <c r="P379" s="301"/>
      <c r="Q379" s="2" t="str">
        <f>IF(OR(H379="",F379=""),"",IF(H379=F379,1,IF(H379&lt;F379,0,IF(H379-F379&lt;10,2,IF(H379&gt;F379,3,SE)))))</f>
        <v/>
      </c>
      <c r="U379" s="11"/>
      <c r="V379" s="34"/>
      <c r="W379" s="2"/>
      <c r="X379" s="2"/>
      <c r="Y379" s="2"/>
      <c r="Z379" s="2"/>
      <c r="AA379" s="2"/>
      <c r="AB379" s="2"/>
      <c r="AC379" s="2"/>
    </row>
    <row r="380" spans="3:29">
      <c r="C380" s="2" t="str">
        <f>IF(OR(F380="",H380=""),"",IF(F380=H380,1,IF(F380&lt;H380,0,IF(F380-H380&lt;10,2,IF(F380&gt;H380,3,SE)))))</f>
        <v/>
      </c>
      <c r="D380" s="301" t="str">
        <f>V372</f>
        <v/>
      </c>
      <c r="E380" s="301"/>
      <c r="F380" s="70"/>
      <c r="G380" s="41" t="s">
        <v>17</v>
      </c>
      <c r="H380" s="70"/>
      <c r="I380" s="301" t="str">
        <f>V368</f>
        <v/>
      </c>
      <c r="J380" s="301"/>
      <c r="K380" s="301"/>
      <c r="L380" s="301"/>
      <c r="M380" s="301"/>
      <c r="N380" s="301"/>
      <c r="O380" s="301"/>
      <c r="P380" s="301"/>
      <c r="Q380" s="2" t="str">
        <f>IF(OR(H380="",F380=""),"",IF(H380=F380,1,IF(H380&lt;F380,0,IF(H380-F380&lt;10,2,IF(H380&gt;F380,3,SE)))))</f>
        <v/>
      </c>
      <c r="U380" s="11"/>
      <c r="V380" s="34"/>
      <c r="W380" s="2"/>
      <c r="X380" s="2"/>
      <c r="Y380" s="2"/>
      <c r="Z380" s="2"/>
      <c r="AA380" s="2"/>
      <c r="AB380" s="2"/>
      <c r="AC380" s="2"/>
    </row>
    <row r="381" spans="3:29">
      <c r="C381" s="2" t="str">
        <f>IF(OR(F381="",H381=""),"",IF(F381=H381,1,IF(F381&lt;H381,0,IF(F381-H381&lt;10,2,IF(F381&gt;H381,3,SE)))))</f>
        <v/>
      </c>
      <c r="D381" s="301" t="str">
        <f>V371</f>
        <v/>
      </c>
      <c r="E381" s="301"/>
      <c r="F381" s="70"/>
      <c r="G381" s="41" t="s">
        <v>17</v>
      </c>
      <c r="H381" s="70"/>
      <c r="I381" s="301" t="str">
        <f>V367</f>
        <v/>
      </c>
      <c r="J381" s="301"/>
      <c r="K381" s="301"/>
      <c r="L381" s="301"/>
      <c r="M381" s="301"/>
      <c r="N381" s="301"/>
      <c r="O381" s="301"/>
      <c r="P381" s="301"/>
      <c r="Q381" s="2" t="str">
        <f>IF(OR(H381="",F381=""),"",IF(H381=F381,1,IF(H381&lt;F381,0,IF(H381-F381&lt;10,2,IF(H381&gt;F381,3,SE)))))</f>
        <v/>
      </c>
      <c r="U381" s="11"/>
      <c r="V381" s="34"/>
      <c r="W381" s="2"/>
      <c r="X381" s="2"/>
      <c r="Y381" s="2"/>
      <c r="Z381" s="2"/>
      <c r="AA381" s="2"/>
      <c r="AB381" s="2"/>
      <c r="AC381" s="2"/>
    </row>
    <row r="382" spans="3:29">
      <c r="C382" s="2" t="str">
        <f>IF(OR(F382="",H382=""),"",IF(F382=H382,1,IF(F382&lt;H382,0,IF(F382-H382&lt;10,2,IF(F382&gt;H382,3,SE)))))</f>
        <v/>
      </c>
      <c r="D382" s="301" t="str">
        <f>V370</f>
        <v/>
      </c>
      <c r="E382" s="301"/>
      <c r="F382" s="70"/>
      <c r="G382" s="41" t="s">
        <v>17</v>
      </c>
      <c r="H382" s="70"/>
      <c r="I382" s="301" t="str">
        <f>V366</f>
        <v/>
      </c>
      <c r="J382" s="301"/>
      <c r="K382" s="301"/>
      <c r="L382" s="301"/>
      <c r="M382" s="301"/>
      <c r="N382" s="301"/>
      <c r="O382" s="301"/>
      <c r="P382" s="301"/>
      <c r="Q382" s="2" t="str">
        <f>IF(OR(H382="",F382=""),"",IF(H382=F382,1,IF(H382&lt;F382,0,IF(H382-F382&lt;10,2,IF(H382&gt;F382,3,SE)))))</f>
        <v/>
      </c>
      <c r="U382" s="11"/>
      <c r="V382" s="34"/>
      <c r="W382" s="2"/>
      <c r="X382" s="2"/>
      <c r="Y382" s="2"/>
      <c r="Z382" s="2"/>
      <c r="AA382" s="2"/>
      <c r="AB382" s="2"/>
      <c r="AC382" s="2"/>
    </row>
    <row r="383" spans="3:29" ht="15.75" thickBot="1">
      <c r="C383" s="2" t="str">
        <f>IF(OR(F383="",H383=""),"",IF(F383=H383,1,IF(F383&lt;H383,0,IF(F383-H383&lt;10,2,IF(F383&gt;H383,3,SE)))))</f>
        <v/>
      </c>
      <c r="Q383" s="2" t="str">
        <f>IF(OR(H383="",F383=""),"",IF(H383=F383,1,IF(H383&lt;F383,0,IF(H383-F383&lt;10,2,IF(H383&gt;F383,3,SE)))))</f>
        <v/>
      </c>
      <c r="U383" s="11"/>
      <c r="V383" s="34"/>
      <c r="W383" s="2"/>
      <c r="X383" s="2"/>
      <c r="Y383" s="2"/>
      <c r="Z383" s="2"/>
      <c r="AA383" s="2"/>
      <c r="AB383" s="2"/>
      <c r="AC383" s="2"/>
    </row>
    <row r="384" spans="3:29" ht="15" customHeight="1">
      <c r="C384" s="2" t="str">
        <f>IF(OR(F384="",H384=""),"",IF(F384=H384,1,IF(F384&lt;H384,0,IF(F384-H384&lt;10,2,IF(F384&gt;H384,3,SE)))))</f>
        <v/>
      </c>
      <c r="D384" s="302" t="s">
        <v>259</v>
      </c>
      <c r="E384" s="303"/>
      <c r="F384" s="303"/>
      <c r="G384" s="303"/>
      <c r="H384" s="303"/>
      <c r="I384" s="303"/>
      <c r="J384" s="303"/>
      <c r="K384" s="303"/>
      <c r="L384" s="303"/>
      <c r="M384" s="303"/>
      <c r="N384" s="303"/>
      <c r="O384" s="303"/>
      <c r="P384" s="304"/>
      <c r="Q384" s="2" t="str">
        <f>IF(OR(H384="",F384=""),"",IF(H384=F384,1,IF(H384&lt;F384,0,IF(H384-F384&lt;10,2,IF(H384&gt;F384,3,SE)))))</f>
        <v/>
      </c>
      <c r="U384" s="11"/>
      <c r="V384" s="34"/>
      <c r="W384" s="2"/>
      <c r="X384" s="2"/>
      <c r="Y384" s="2"/>
      <c r="Z384" s="2"/>
      <c r="AA384" s="2"/>
      <c r="AB384" s="2"/>
      <c r="AC384" s="2"/>
    </row>
    <row r="385" spans="3:29" ht="15" customHeight="1" thickBot="1">
      <c r="C385" s="2" t="str">
        <f>IF(OR(F385="",H385=""),"",IF(F385=H385,1,IF(F385&lt;H385,0,IF(F385-H385&lt;10,2,IF(F385&gt;H385,3,SE)))))</f>
        <v/>
      </c>
      <c r="D385" s="305"/>
      <c r="E385" s="306"/>
      <c r="F385" s="306"/>
      <c r="G385" s="306"/>
      <c r="H385" s="306"/>
      <c r="I385" s="306"/>
      <c r="J385" s="306"/>
      <c r="K385" s="306"/>
      <c r="L385" s="306"/>
      <c r="M385" s="306"/>
      <c r="N385" s="306"/>
      <c r="O385" s="306"/>
      <c r="P385" s="307"/>
      <c r="Q385" s="2" t="str">
        <f>IF(OR(H385="",F385=""),"",IF(H385=F385,1,IF(H385&lt;F385,0,IF(H385-F385&lt;10,2,IF(H385&gt;F385,3,SE)))))</f>
        <v/>
      </c>
      <c r="U385" s="2"/>
      <c r="V385" s="2"/>
      <c r="W385" s="2"/>
      <c r="X385" s="2"/>
      <c r="Y385" s="2"/>
      <c r="Z385" s="2"/>
      <c r="AA385" s="2"/>
      <c r="AB385" s="2"/>
      <c r="AC385" s="2"/>
    </row>
    <row r="386" spans="3:29">
      <c r="C386" s="2" t="str">
        <f>IF(OR(F386="",H386=""),"",IF(F386=H386,1,IF(F386&lt;H386,0,IF(F386-H386&lt;10,2,IF(F386&gt;H386,3,SE)))))</f>
        <v/>
      </c>
      <c r="Q386" s="2" t="str">
        <f>IF(OR(H386="",F386=""),"",IF(H386=F386,1,IF(H386&lt;F386,0,IF(H386-F386&lt;10,2,IF(H386&gt;F386,3,SE)))))</f>
        <v/>
      </c>
      <c r="U386" s="2"/>
      <c r="V386" s="2"/>
      <c r="W386" s="2"/>
      <c r="X386" s="2"/>
      <c r="Y386" s="15"/>
      <c r="Z386" s="15"/>
      <c r="AA386" s="2"/>
      <c r="AB386" s="2"/>
      <c r="AC386" s="2"/>
    </row>
    <row r="387" spans="3:29">
      <c r="C387" s="2" t="str">
        <f>IF(OR(F387="",H387=""),"",IF(F387=H387,1,IF(F387&lt;H387,0,IF(F387-H387&lt;10,2,IF(F387&gt;H387,3,SE)))))</f>
        <v/>
      </c>
      <c r="D387" s="301" t="str">
        <f>V373</f>
        <v/>
      </c>
      <c r="E387" s="301"/>
      <c r="F387" s="70"/>
      <c r="G387" s="41" t="s">
        <v>17</v>
      </c>
      <c r="H387" s="70"/>
      <c r="I387" s="301" t="str">
        <f>V366</f>
        <v/>
      </c>
      <c r="J387" s="301"/>
      <c r="K387" s="301"/>
      <c r="L387" s="301"/>
      <c r="M387" s="301"/>
      <c r="N387" s="301"/>
      <c r="O387" s="301"/>
      <c r="P387" s="301"/>
      <c r="Q387" s="2" t="str">
        <f>IF(OR(H387="",F387=""),"",IF(H387=F387,1,IF(H387&lt;F387,0,IF(H387-F387&lt;10,2,IF(H387&gt;F387,3,SE)))))</f>
        <v/>
      </c>
      <c r="U387" s="2"/>
      <c r="V387" s="2"/>
      <c r="W387" s="2"/>
      <c r="X387" s="2"/>
      <c r="Y387" s="2"/>
      <c r="Z387" s="2"/>
      <c r="AA387" s="2"/>
      <c r="AB387" s="2"/>
      <c r="AC387" s="2"/>
    </row>
    <row r="388" spans="3:29">
      <c r="C388" s="2" t="str">
        <f>IF(OR(F388="",H388=""),"",IF(F388=H388,1,IF(F388&lt;H388,0,IF(F388-H388&lt;10,2,IF(F388&gt;H388,3,SE)))))</f>
        <v/>
      </c>
      <c r="D388" s="301" t="str">
        <f>V372</f>
        <v/>
      </c>
      <c r="E388" s="301"/>
      <c r="F388" s="70"/>
      <c r="G388" s="41" t="s">
        <v>17</v>
      </c>
      <c r="H388" s="70"/>
      <c r="I388" s="301" t="str">
        <f>V367</f>
        <v/>
      </c>
      <c r="J388" s="301"/>
      <c r="K388" s="301"/>
      <c r="L388" s="301"/>
      <c r="M388" s="301"/>
      <c r="N388" s="301"/>
      <c r="O388" s="301"/>
      <c r="P388" s="301"/>
      <c r="Q388" s="2" t="str">
        <f>IF(OR(H388="",F388=""),"",IF(H388=F388,1,IF(H388&lt;F388,0,IF(H388-F388&lt;10,2,IF(H388&gt;F388,3,SE)))))</f>
        <v/>
      </c>
      <c r="U388" s="2"/>
      <c r="V388" s="2"/>
      <c r="W388" s="2"/>
      <c r="X388" s="2"/>
      <c r="Y388" s="2"/>
      <c r="Z388" s="2"/>
      <c r="AA388" s="2"/>
      <c r="AB388" s="2"/>
      <c r="AC388" s="2"/>
    </row>
    <row r="389" spans="3:29">
      <c r="C389" s="2" t="str">
        <f>IF(OR(F389="",H389=""),"",IF(F389=H389,1,IF(F389&lt;H389,0,IF(F389-H389&lt;10,2,IF(F389&gt;H389,3,SE)))))</f>
        <v/>
      </c>
      <c r="D389" s="301" t="str">
        <f>V371</f>
        <v/>
      </c>
      <c r="E389" s="301"/>
      <c r="F389" s="70"/>
      <c r="G389" s="41" t="s">
        <v>17</v>
      </c>
      <c r="H389" s="70"/>
      <c r="I389" s="301" t="str">
        <f>V368</f>
        <v/>
      </c>
      <c r="J389" s="301"/>
      <c r="K389" s="301"/>
      <c r="L389" s="301"/>
      <c r="M389" s="301"/>
      <c r="N389" s="301"/>
      <c r="O389" s="301"/>
      <c r="P389" s="301"/>
      <c r="Q389" s="2" t="str">
        <f>IF(OR(H389="",F389=""),"",IF(H389=F389,1,IF(H389&lt;F389,0,IF(H389-F389&lt;10,2,IF(H389&gt;F389,3,SE)))))</f>
        <v/>
      </c>
      <c r="U389" s="2"/>
      <c r="V389" s="2"/>
      <c r="W389" s="2"/>
      <c r="X389" s="2"/>
      <c r="Y389" s="2"/>
      <c r="Z389" s="2"/>
      <c r="AA389" s="2"/>
      <c r="AB389" s="2"/>
      <c r="AC389" s="2"/>
    </row>
    <row r="390" spans="3:29">
      <c r="C390" s="2" t="str">
        <f>IF(OR(F390="",H390=""),"",IF(F390=H390,1,IF(F390&lt;H390,0,IF(F390-H390&lt;10,2,IF(F390&gt;H390,3,SE)))))</f>
        <v/>
      </c>
      <c r="D390" s="301" t="str">
        <f>V370</f>
        <v/>
      </c>
      <c r="E390" s="301"/>
      <c r="F390" s="70"/>
      <c r="G390" s="41" t="s">
        <v>17</v>
      </c>
      <c r="H390" s="70"/>
      <c r="I390" s="301" t="str">
        <f>V369</f>
        <v/>
      </c>
      <c r="J390" s="301"/>
      <c r="K390" s="301"/>
      <c r="L390" s="301"/>
      <c r="M390" s="301"/>
      <c r="N390" s="301"/>
      <c r="O390" s="301"/>
      <c r="P390" s="301"/>
      <c r="Q390" s="2" t="str">
        <f>IF(OR(H390="",F390=""),"",IF(H390=F390,1,IF(H390&lt;F390,0,IF(H390-F390&lt;10,2,IF(H390&gt;F390,3,SE)))))</f>
        <v/>
      </c>
      <c r="U390" s="2"/>
      <c r="V390" s="2"/>
      <c r="W390" s="2"/>
      <c r="X390" s="2"/>
      <c r="Y390" s="2"/>
      <c r="Z390" s="2"/>
      <c r="AA390" s="2"/>
      <c r="AB390" s="2"/>
      <c r="AC390" s="2"/>
    </row>
    <row r="391" spans="3:29" ht="15.75" thickBot="1">
      <c r="C391" s="2" t="str">
        <f>IF(OR(F391="",H391=""),"",IF(F391=H391,1,IF(F391&lt;H391,0,IF(F391-H391&lt;10,2,IF(F391&gt;H391,3,SE)))))</f>
        <v/>
      </c>
      <c r="Q391" s="2" t="str">
        <f>IF(OR(H391="",F391=""),"",IF(H391=F391,1,IF(H391&lt;F391,0,IF(H391-F391&lt;10,2,IF(H391&gt;F391,3,SE)))))</f>
        <v/>
      </c>
      <c r="U391" s="2"/>
      <c r="V391" s="2"/>
      <c r="W391" s="2"/>
      <c r="X391" s="2"/>
      <c r="Y391" s="2"/>
      <c r="Z391" s="2"/>
      <c r="AA391" s="2"/>
      <c r="AB391" s="2"/>
      <c r="AC391" s="2"/>
    </row>
    <row r="392" spans="3:29" ht="15" customHeight="1">
      <c r="C392" s="2" t="str">
        <f>IF(OR(F392="",H392=""),"",IF(F392=H392,1,IF(F392&lt;H392,0,IF(F392-H392&lt;10,2,IF(F392&gt;H392,3,SE)))))</f>
        <v/>
      </c>
      <c r="D392" s="302" t="s">
        <v>260</v>
      </c>
      <c r="E392" s="303"/>
      <c r="F392" s="303"/>
      <c r="G392" s="303"/>
      <c r="H392" s="303"/>
      <c r="I392" s="303"/>
      <c r="J392" s="303"/>
      <c r="K392" s="303"/>
      <c r="L392" s="303"/>
      <c r="M392" s="303"/>
      <c r="N392" s="303"/>
      <c r="O392" s="303"/>
      <c r="P392" s="304"/>
      <c r="Q392" s="2" t="str">
        <f>IF(OR(H392="",F392=""),"",IF(H392=F392,1,IF(H392&lt;F392,0,IF(H392-F392&lt;10,2,IF(H392&gt;F392,3,SE)))))</f>
        <v/>
      </c>
      <c r="U392" s="2"/>
      <c r="V392" s="2"/>
      <c r="W392" s="2"/>
      <c r="X392" s="2"/>
      <c r="Y392" s="15"/>
      <c r="Z392" s="15"/>
      <c r="AA392" s="2"/>
      <c r="AB392" s="2"/>
      <c r="AC392" s="2"/>
    </row>
    <row r="393" spans="3:29" ht="15" customHeight="1" thickBot="1">
      <c r="C393" s="2" t="str">
        <f>IF(OR(F393="",H393=""),"",IF(F393=H393,1,IF(F393&lt;H393,0,IF(F393-H393&lt;10,2,IF(F393&gt;H393,3,SE)))))</f>
        <v/>
      </c>
      <c r="D393" s="305"/>
      <c r="E393" s="306"/>
      <c r="F393" s="306"/>
      <c r="G393" s="306"/>
      <c r="H393" s="306"/>
      <c r="I393" s="306"/>
      <c r="J393" s="306"/>
      <c r="K393" s="306"/>
      <c r="L393" s="306"/>
      <c r="M393" s="306"/>
      <c r="N393" s="306"/>
      <c r="O393" s="306"/>
      <c r="P393" s="307"/>
      <c r="Q393" s="2" t="str">
        <f>IF(OR(H393="",F393=""),"",IF(H393=F393,1,IF(H393&lt;F393,0,IF(H393-F393&lt;10,2,IF(H393&gt;F393,3,SE)))))</f>
        <v/>
      </c>
      <c r="U393" s="2"/>
      <c r="V393" s="2"/>
      <c r="W393" s="2"/>
      <c r="X393" s="2"/>
      <c r="Y393" s="15"/>
      <c r="Z393" s="15"/>
      <c r="AA393" s="2"/>
      <c r="AB393" s="2"/>
      <c r="AC393" s="2"/>
    </row>
    <row r="394" spans="3:29">
      <c r="C394" s="2" t="str">
        <f>IF(OR(F394="",H394=""),"",IF(F394=H394,1,IF(F394&lt;H394,0,IF(F394-H394&lt;10,2,IF(F394&gt;H394,3,SE)))))</f>
        <v/>
      </c>
      <c r="Q394" s="2" t="str">
        <f>IF(OR(H394="",F394=""),"",IF(H394=F394,1,IF(H394&lt;F394,0,IF(H394-F394&lt;10,2,IF(H394&gt;F394,3,SE)))))</f>
        <v/>
      </c>
      <c r="U394" s="2"/>
      <c r="V394" s="2"/>
      <c r="W394" s="2"/>
      <c r="X394" s="2"/>
      <c r="Y394" s="2"/>
      <c r="Z394" s="2"/>
      <c r="AA394" s="2"/>
      <c r="AB394" s="2"/>
      <c r="AC394" s="2"/>
    </row>
    <row r="395" spans="3:29">
      <c r="C395" s="2" t="str">
        <f>IF(OR(F395="",H395=""),"",IF(F395=H395,1,IF(F395&lt;H395,0,IF(F395-H395&lt;10,2,IF(F395&gt;H395,3,SE)))))</f>
        <v/>
      </c>
      <c r="D395" s="301" t="str">
        <f>V373</f>
        <v/>
      </c>
      <c r="E395" s="301"/>
      <c r="F395" s="70"/>
      <c r="G395" s="25" t="s">
        <v>17</v>
      </c>
      <c r="H395" s="70"/>
      <c r="I395" s="301" t="str">
        <f>V367</f>
        <v/>
      </c>
      <c r="J395" s="301"/>
      <c r="K395" s="301"/>
      <c r="L395" s="301"/>
      <c r="M395" s="301"/>
      <c r="N395" s="301"/>
      <c r="O395" s="301"/>
      <c r="P395" s="301"/>
      <c r="Q395" s="2" t="str">
        <f>IF(OR(H395="",F395=""),"",IF(H395=F395,1,IF(H395&lt;F395,0,IF(H395-F395&lt;10,2,IF(H395&gt;F395,3,SE)))))</f>
        <v/>
      </c>
      <c r="U395" s="2"/>
      <c r="V395" s="2"/>
      <c r="W395" s="2"/>
      <c r="X395" s="2"/>
      <c r="Y395" s="2"/>
      <c r="Z395" s="2"/>
      <c r="AA395" s="2"/>
      <c r="AB395" s="2"/>
      <c r="AC395" s="2"/>
    </row>
    <row r="396" spans="3:29">
      <c r="C396" s="2" t="str">
        <f>IF(OR(F396="",H396=""),"",IF(F396=H396,1,IF(F396&lt;H396,0,IF(F396-H396&lt;10,2,IF(F396&gt;H396,3,SE)))))</f>
        <v/>
      </c>
      <c r="D396" s="301" t="str">
        <f>V372</f>
        <v/>
      </c>
      <c r="E396" s="301"/>
      <c r="F396" s="70"/>
      <c r="G396" s="25" t="s">
        <v>17</v>
      </c>
      <c r="H396" s="70"/>
      <c r="I396" s="301" t="str">
        <f>V366</f>
        <v/>
      </c>
      <c r="J396" s="301"/>
      <c r="K396" s="301"/>
      <c r="L396" s="301"/>
      <c r="M396" s="301"/>
      <c r="N396" s="301"/>
      <c r="O396" s="301"/>
      <c r="P396" s="301"/>
      <c r="Q396" s="2" t="str">
        <f>IF(OR(H396="",F396=""),"",IF(H396=F396,1,IF(H396&lt;F396,0,IF(H396-F396&lt;10,2,IF(H396&gt;F396,3,SE)))))</f>
        <v/>
      </c>
      <c r="U396" s="2"/>
      <c r="V396" s="2"/>
      <c r="W396" s="2"/>
      <c r="X396" s="2"/>
      <c r="Y396" s="2"/>
      <c r="Z396" s="2"/>
      <c r="AA396" s="2"/>
      <c r="AB396" s="2"/>
      <c r="AC396" s="2"/>
    </row>
    <row r="397" spans="3:29">
      <c r="C397" s="2" t="str">
        <f>IF(OR(F397="",H397=""),"",IF(F397=H397,1,IF(F397&lt;H397,0,IF(F397-H397&lt;10,2,IF(F397&gt;H397,3,SE)))))</f>
        <v/>
      </c>
      <c r="D397" s="301" t="str">
        <f>V371</f>
        <v/>
      </c>
      <c r="E397" s="301"/>
      <c r="F397" s="70"/>
      <c r="G397" s="25" t="s">
        <v>17</v>
      </c>
      <c r="H397" s="70"/>
      <c r="I397" s="301" t="str">
        <f>V369</f>
        <v/>
      </c>
      <c r="J397" s="301"/>
      <c r="K397" s="301"/>
      <c r="L397" s="301"/>
      <c r="M397" s="301"/>
      <c r="N397" s="301"/>
      <c r="O397" s="301"/>
      <c r="P397" s="301"/>
      <c r="Q397" s="2" t="str">
        <f>IF(OR(H397="",F397=""),"",IF(H397=F397,1,IF(H397&lt;F397,0,IF(H397-F397&lt;10,2,IF(H397&gt;F397,3,SE)))))</f>
        <v/>
      </c>
      <c r="U397" s="2"/>
      <c r="V397" s="2"/>
      <c r="W397" s="2"/>
      <c r="X397" s="2"/>
      <c r="Y397" s="2"/>
      <c r="Z397" s="2"/>
      <c r="AA397" s="2"/>
      <c r="AB397" s="2"/>
      <c r="AC397" s="2"/>
    </row>
    <row r="398" spans="3:29">
      <c r="C398" s="2" t="str">
        <f>IF(OR(F398="",H398=""),"",IF(F398=H398,1,IF(F398&lt;H398,0,IF(F398-H398&lt;10,2,IF(F398&gt;H398,3,SE)))))</f>
        <v/>
      </c>
      <c r="D398" s="301" t="str">
        <f>V370</f>
        <v/>
      </c>
      <c r="E398" s="301"/>
      <c r="F398" s="70"/>
      <c r="G398" s="25" t="s">
        <v>17</v>
      </c>
      <c r="H398" s="70"/>
      <c r="I398" s="301" t="str">
        <f>V368</f>
        <v/>
      </c>
      <c r="J398" s="301"/>
      <c r="K398" s="301"/>
      <c r="L398" s="301"/>
      <c r="M398" s="301"/>
      <c r="N398" s="301"/>
      <c r="O398" s="301"/>
      <c r="P398" s="301"/>
      <c r="Q398" s="2" t="str">
        <f>IF(OR(H398="",F398=""),"",IF(H398=F398,1,IF(H398&lt;F398,0,IF(H398-F398&lt;10,2,IF(H398&gt;F398,3,SE)))))</f>
        <v/>
      </c>
      <c r="U398" s="2"/>
      <c r="V398" s="2"/>
      <c r="W398" s="2"/>
      <c r="X398" s="2"/>
      <c r="Y398" s="2"/>
      <c r="Z398" s="2"/>
      <c r="AA398" s="2"/>
      <c r="AB398" s="2"/>
      <c r="AC398" s="2"/>
    </row>
    <row r="399" spans="3:29" ht="15.75" thickBot="1">
      <c r="C399" s="2" t="str">
        <f>IF(OR(F399="",H399=""),"",IF(F399=H399,1,IF(F399&lt;H399,0,IF(F399-H399&lt;10,2,IF(F399&gt;H399,3,SE)))))</f>
        <v/>
      </c>
      <c r="Q399" s="2" t="str">
        <f>IF(OR(H399="",F399=""),"",IF(H399=F399,1,IF(H399&lt;F399,0,IF(H399-F399&lt;10,2,IF(H399&gt;F399,3,SE)))))</f>
        <v/>
      </c>
      <c r="U399" s="2"/>
      <c r="V399" s="2"/>
      <c r="W399" s="2"/>
      <c r="X399" s="2"/>
      <c r="Y399" s="2"/>
      <c r="Z399" s="2"/>
      <c r="AA399" s="2"/>
      <c r="AB399" s="2"/>
      <c r="AC399" s="2"/>
    </row>
    <row r="400" spans="3:29" ht="15" customHeight="1">
      <c r="C400" s="2" t="str">
        <f>IF(OR(F400="",H400=""),"",IF(F400=H400,1,IF(F400&lt;H400,0,IF(F400-H400&lt;10,2,IF(F400&gt;H400,3,SE)))))</f>
        <v/>
      </c>
      <c r="D400" s="302" t="s">
        <v>261</v>
      </c>
      <c r="E400" s="303"/>
      <c r="F400" s="303"/>
      <c r="G400" s="303"/>
      <c r="H400" s="303"/>
      <c r="I400" s="303"/>
      <c r="J400" s="303"/>
      <c r="K400" s="303"/>
      <c r="L400" s="303"/>
      <c r="M400" s="303"/>
      <c r="N400" s="303"/>
      <c r="O400" s="303"/>
      <c r="P400" s="304"/>
      <c r="Q400" s="2" t="str">
        <f>IF(OR(H400="",F400=""),"",IF(H400=F400,1,IF(H400&lt;F400,0,IF(H400-F400&lt;10,2,IF(H400&gt;F400,3,SE)))))</f>
        <v/>
      </c>
      <c r="U400" s="2"/>
      <c r="V400" s="2"/>
      <c r="W400" s="2"/>
      <c r="X400" s="2"/>
      <c r="Y400" s="2"/>
      <c r="Z400" s="2"/>
      <c r="AA400" s="2"/>
      <c r="AB400" s="2"/>
      <c r="AC400" s="2"/>
    </row>
    <row r="401" spans="3:29" ht="15" customHeight="1" thickBot="1">
      <c r="C401" s="2" t="str">
        <f>IF(OR(F401="",H401=""),"",IF(F401=H401,1,IF(F401&lt;H401,0,IF(F401-H401&lt;10,2,IF(F401&gt;H401,3,SE)))))</f>
        <v/>
      </c>
      <c r="D401" s="305"/>
      <c r="E401" s="306"/>
      <c r="F401" s="306"/>
      <c r="G401" s="306"/>
      <c r="H401" s="306"/>
      <c r="I401" s="306"/>
      <c r="J401" s="306"/>
      <c r="K401" s="306"/>
      <c r="L401" s="306"/>
      <c r="M401" s="306"/>
      <c r="N401" s="306"/>
      <c r="O401" s="306"/>
      <c r="P401" s="307"/>
      <c r="Q401" s="2" t="str">
        <f>IF(OR(H401="",F401=""),"",IF(H401=F401,1,IF(H401&lt;F401,0,IF(H401-F401&lt;10,2,IF(H401&gt;F401,3,SE)))))</f>
        <v/>
      </c>
      <c r="U401" s="2"/>
      <c r="V401" s="2"/>
      <c r="W401" s="2"/>
      <c r="X401" s="2"/>
      <c r="Y401" s="15"/>
      <c r="Z401" s="15"/>
      <c r="AA401" s="2"/>
      <c r="AB401" s="2"/>
      <c r="AC401" s="2"/>
    </row>
    <row r="402" spans="3:29">
      <c r="C402" s="2" t="str">
        <f>IF(OR(F402="",H402=""),"",IF(F402=H402,1,IF(F402&lt;H402,0,IF(F402-H402&lt;10,2,IF(F402&gt;H402,3,SE)))))</f>
        <v/>
      </c>
      <c r="Q402" s="2" t="str">
        <f>IF(OR(H402="",F402=""),"",IF(H402=F402,1,IF(H402&lt;F402,0,IF(H402-F402&lt;10,2,IF(H402&gt;F402,3,SE)))))</f>
        <v/>
      </c>
      <c r="U402" s="2"/>
      <c r="V402" s="2"/>
      <c r="W402" s="2"/>
      <c r="X402" s="2"/>
      <c r="Y402" s="2"/>
      <c r="Z402" s="2"/>
      <c r="AA402" s="2"/>
      <c r="AB402" s="2"/>
      <c r="AC402" s="2"/>
    </row>
    <row r="403" spans="3:29">
      <c r="C403" s="2" t="str">
        <f>IF(OR(F403="",H403=""),"",IF(F403=H403,1,IF(F403&lt;H403,0,IF(F403-H403&lt;10,2,IF(F403&gt;H403,3,SE)))))</f>
        <v/>
      </c>
      <c r="D403" s="301" t="str">
        <f>V373</f>
        <v/>
      </c>
      <c r="E403" s="301"/>
      <c r="F403" s="70"/>
      <c r="G403" s="25" t="s">
        <v>17</v>
      </c>
      <c r="H403" s="70"/>
      <c r="I403" s="301" t="str">
        <f>V368</f>
        <v/>
      </c>
      <c r="J403" s="301"/>
      <c r="K403" s="301"/>
      <c r="L403" s="301"/>
      <c r="M403" s="301"/>
      <c r="N403" s="301"/>
      <c r="O403" s="301"/>
      <c r="P403" s="301"/>
      <c r="Q403" s="2" t="str">
        <f>IF(OR(H403="",F403=""),"",IF(H403=F403,1,IF(H403&lt;F403,0,IF(H403-F403&lt;10,2,IF(H403&gt;F403,3,SE)))))</f>
        <v/>
      </c>
      <c r="U403" s="2"/>
      <c r="V403" s="2"/>
      <c r="W403" s="2"/>
      <c r="X403" s="2"/>
      <c r="Y403" s="2"/>
      <c r="Z403" s="2"/>
      <c r="AA403" s="2"/>
      <c r="AB403" s="2"/>
      <c r="AC403" s="2"/>
    </row>
    <row r="404" spans="3:29">
      <c r="C404" s="2" t="str">
        <f>IF(OR(F404="",H404=""),"",IF(F404=H404,1,IF(F404&lt;H404,0,IF(F404-H404&lt;10,2,IF(F404&gt;H404,3,SE)))))</f>
        <v/>
      </c>
      <c r="D404" s="301" t="str">
        <f>V372</f>
        <v/>
      </c>
      <c r="E404" s="301"/>
      <c r="F404" s="70"/>
      <c r="G404" s="25" t="s">
        <v>17</v>
      </c>
      <c r="H404" s="70"/>
      <c r="I404" s="301" t="str">
        <f>V369</f>
        <v/>
      </c>
      <c r="J404" s="301"/>
      <c r="K404" s="301"/>
      <c r="L404" s="301"/>
      <c r="M404" s="301"/>
      <c r="N404" s="301"/>
      <c r="O404" s="301"/>
      <c r="P404" s="301"/>
      <c r="Q404" s="2" t="str">
        <f>IF(OR(H404="",F404=""),"",IF(H404=F404,1,IF(H404&lt;F404,0,IF(H404-F404&lt;10,2,IF(H404&gt;F404,3,SE)))))</f>
        <v/>
      </c>
      <c r="U404" s="2"/>
      <c r="V404" s="2"/>
      <c r="W404" s="2"/>
      <c r="X404" s="2"/>
      <c r="Y404" s="2"/>
      <c r="Z404" s="2"/>
      <c r="AA404" s="2"/>
      <c r="AB404" s="2"/>
      <c r="AC404" s="2"/>
    </row>
    <row r="405" spans="3:29">
      <c r="C405" s="2" t="str">
        <f>IF(OR(F405="",H405=""),"",IF(F405=H405,1,IF(F405&lt;H405,0,IF(F405-H405&lt;10,2,IF(F405&gt;H405,3,SE)))))</f>
        <v/>
      </c>
      <c r="D405" s="301" t="str">
        <f>V371</f>
        <v/>
      </c>
      <c r="E405" s="301"/>
      <c r="F405" s="70"/>
      <c r="G405" s="25" t="s">
        <v>17</v>
      </c>
      <c r="H405" s="70"/>
      <c r="I405" s="301" t="str">
        <f>V366</f>
        <v/>
      </c>
      <c r="J405" s="301"/>
      <c r="K405" s="301"/>
      <c r="L405" s="301"/>
      <c r="M405" s="301"/>
      <c r="N405" s="301"/>
      <c r="O405" s="301"/>
      <c r="P405" s="301"/>
      <c r="Q405" s="2" t="str">
        <f>IF(OR(H405="",F405=""),"",IF(H405=F405,1,IF(H405&lt;F405,0,IF(H405-F405&lt;10,2,IF(H405&gt;F405,3,SE)))))</f>
        <v/>
      </c>
      <c r="U405" s="2"/>
      <c r="V405" s="2"/>
      <c r="W405" s="2"/>
      <c r="X405" s="2"/>
      <c r="Y405" s="2"/>
      <c r="Z405" s="2"/>
      <c r="AA405" s="2"/>
      <c r="AB405" s="2"/>
      <c r="AC405" s="2"/>
    </row>
    <row r="406" spans="3:29">
      <c r="C406" s="2" t="str">
        <f>IF(OR(F406="",H406=""),"",IF(F406=H406,1,IF(F406&lt;H406,0,IF(F406-H406&lt;10,2,IF(F406&gt;H406,3,SE)))))</f>
        <v/>
      </c>
      <c r="D406" s="301" t="str">
        <f>V370</f>
        <v/>
      </c>
      <c r="E406" s="301"/>
      <c r="F406" s="70"/>
      <c r="G406" s="25" t="s">
        <v>17</v>
      </c>
      <c r="H406" s="70"/>
      <c r="I406" s="301" t="str">
        <f>V367</f>
        <v/>
      </c>
      <c r="J406" s="301"/>
      <c r="K406" s="301"/>
      <c r="L406" s="301"/>
      <c r="M406" s="301"/>
      <c r="N406" s="301"/>
      <c r="O406" s="301"/>
      <c r="P406" s="301"/>
      <c r="Q406" s="2" t="str">
        <f>IF(OR(H406="",F406=""),"",IF(H406=F406,1,IF(H406&lt;F406,0,IF(H406-F406&lt;10,2,IF(H406&gt;F406,3,SE)))))</f>
        <v/>
      </c>
      <c r="U406" s="2"/>
      <c r="V406" s="2"/>
      <c r="W406" s="2"/>
      <c r="X406" s="2"/>
      <c r="Y406" s="2"/>
      <c r="Z406" s="2"/>
      <c r="AA406" s="2"/>
      <c r="AB406" s="2"/>
      <c r="AC406" s="2"/>
    </row>
    <row r="407" spans="3:29" ht="15.75" thickBot="1">
      <c r="C407" s="2" t="str">
        <f>IF(OR(F407="",H407=""),"",IF(F407=H407,1,IF(F407&lt;H407,0,IF(F407-H407&lt;10,2,IF(F407&gt;H407,3,SE)))))</f>
        <v/>
      </c>
      <c r="Q407" s="2" t="str">
        <f>IF(OR(H407="",F407=""),"",IF(H407=F407,1,IF(H407&lt;F407,0,IF(H407-F407&lt;10,2,IF(H407&gt;F407,3,SE)))))</f>
        <v/>
      </c>
      <c r="U407" s="2"/>
      <c r="V407" s="2"/>
      <c r="W407" s="2"/>
      <c r="X407" s="2"/>
      <c r="Y407" s="2"/>
      <c r="Z407" s="2"/>
      <c r="AA407" s="2"/>
      <c r="AB407" s="2"/>
      <c r="AC407" s="2"/>
    </row>
    <row r="408" spans="3:29" ht="15" customHeight="1">
      <c r="C408" s="2" t="str">
        <f>IF(OR(F408="",H408=""),"",IF(F408=H408,1,IF(F408&lt;H408,0,IF(F408-H408&lt;10,2,IF(F408&gt;H408,3,SE)))))</f>
        <v/>
      </c>
      <c r="D408" s="302" t="s">
        <v>262</v>
      </c>
      <c r="E408" s="303"/>
      <c r="F408" s="303"/>
      <c r="G408" s="303"/>
      <c r="H408" s="303"/>
      <c r="I408" s="303"/>
      <c r="J408" s="303"/>
      <c r="K408" s="303"/>
      <c r="L408" s="303"/>
      <c r="M408" s="303"/>
      <c r="N408" s="303"/>
      <c r="O408" s="303"/>
      <c r="P408" s="304"/>
      <c r="Q408" s="2" t="str">
        <f>IF(OR(H408="",F408=""),"",IF(H408=F408,1,IF(H408&lt;F408,0,IF(H408-F408&lt;10,2,IF(H408&gt;F408,3,SE)))))</f>
        <v/>
      </c>
      <c r="U408" s="2"/>
      <c r="V408" s="2"/>
      <c r="W408" s="2"/>
      <c r="X408" s="2"/>
      <c r="Y408" s="15"/>
      <c r="Z408" s="15"/>
      <c r="AA408" s="2"/>
      <c r="AB408" s="2"/>
      <c r="AC408" s="2"/>
    </row>
    <row r="409" spans="3:29" ht="15" customHeight="1" thickBot="1">
      <c r="C409" s="2" t="str">
        <f>IF(OR(F409="",H409=""),"",IF(F409=H409,1,IF(F409&lt;H409,0,IF(F409-H409&lt;10,2,IF(F409&gt;H409,3,SE)))))</f>
        <v/>
      </c>
      <c r="D409" s="305"/>
      <c r="E409" s="306"/>
      <c r="F409" s="306"/>
      <c r="G409" s="306"/>
      <c r="H409" s="306"/>
      <c r="I409" s="306"/>
      <c r="J409" s="306"/>
      <c r="K409" s="306"/>
      <c r="L409" s="306"/>
      <c r="M409" s="306"/>
      <c r="N409" s="306"/>
      <c r="O409" s="306"/>
      <c r="P409" s="307"/>
      <c r="Q409" s="2" t="str">
        <f>IF(OR(H409="",F409=""),"",IF(H409=F409,1,IF(H409&lt;F409,0,IF(H409-F409&lt;10,2,IF(H409&gt;F409,3,SE)))))</f>
        <v/>
      </c>
      <c r="U409" s="2"/>
      <c r="V409" s="2"/>
      <c r="W409" s="2"/>
      <c r="X409" s="2"/>
      <c r="Y409" s="2"/>
      <c r="Z409" s="2"/>
      <c r="AA409" s="2"/>
      <c r="AB409" s="2"/>
      <c r="AC409" s="2"/>
    </row>
    <row r="410" spans="3:29">
      <c r="C410" s="2" t="str">
        <f>IF(OR(F410="",H410=""),"",IF(F410=H410,1,IF(F410&lt;H410,0,IF(F410-H410&lt;10,2,IF(F410&gt;H410,3,SE)))))</f>
        <v/>
      </c>
      <c r="Q410" s="2" t="str">
        <f>IF(OR(H410="",F410=""),"",IF(H410=F410,1,IF(H410&lt;F410,0,IF(H410-F410&lt;10,2,IF(H410&gt;F410,3,SE)))))</f>
        <v/>
      </c>
      <c r="U410" s="2"/>
      <c r="V410" s="2"/>
      <c r="W410" s="2"/>
      <c r="X410" s="2"/>
      <c r="Y410" s="2"/>
      <c r="Z410" s="2"/>
      <c r="AA410" s="2"/>
      <c r="AB410" s="2"/>
      <c r="AC410" s="2"/>
    </row>
    <row r="411" spans="3:29">
      <c r="C411" s="2" t="str">
        <f>IF(OR(F411="",H411=""),"",IF(F411=H411,1,IF(F411&lt;H411,0,IF(F411-H411&lt;10,2,IF(F411&gt;H411,3,SE)))))</f>
        <v/>
      </c>
      <c r="D411" s="301" t="str">
        <f>V373</f>
        <v/>
      </c>
      <c r="E411" s="301"/>
      <c r="F411" s="70"/>
      <c r="G411" s="41" t="s">
        <v>17</v>
      </c>
      <c r="H411" s="70"/>
      <c r="I411" s="301" t="str">
        <f>V370</f>
        <v/>
      </c>
      <c r="J411" s="301"/>
      <c r="K411" s="301"/>
      <c r="L411" s="301"/>
      <c r="M411" s="301"/>
      <c r="N411" s="301"/>
      <c r="O411" s="301"/>
      <c r="P411" s="301"/>
      <c r="Q411" s="2" t="str">
        <f>IF(OR(H411="",F411=""),"",IF(H411=F411,1,IF(H411&lt;F411,0,IF(H411-F411&lt;10,2,IF(H411&gt;F411,3,SE)))))</f>
        <v/>
      </c>
      <c r="U411" s="2"/>
      <c r="V411" s="2"/>
      <c r="W411" s="2"/>
      <c r="X411" s="2"/>
      <c r="Y411" s="2"/>
      <c r="Z411" s="2"/>
      <c r="AA411" s="2"/>
      <c r="AB411" s="2"/>
      <c r="AC411" s="2"/>
    </row>
    <row r="412" spans="3:29">
      <c r="C412" s="2" t="str">
        <f>IF(OR(F412="",H412=""),"",IF(F412=H412,1,IF(F412&lt;H412,0,IF(F412-H412&lt;10,2,IF(F412&gt;H412,3,SE)))))</f>
        <v/>
      </c>
      <c r="D412" s="301" t="str">
        <f>V372</f>
        <v/>
      </c>
      <c r="E412" s="301"/>
      <c r="F412" s="70"/>
      <c r="G412" s="41" t="s">
        <v>17</v>
      </c>
      <c r="H412" s="70"/>
      <c r="I412" s="301" t="str">
        <f>V371</f>
        <v/>
      </c>
      <c r="J412" s="301"/>
      <c r="K412" s="301"/>
      <c r="L412" s="301"/>
      <c r="M412" s="301"/>
      <c r="N412" s="301"/>
      <c r="O412" s="301"/>
      <c r="P412" s="301"/>
      <c r="Q412" s="2" t="str">
        <f>IF(OR(H412="",F412=""),"",IF(H412=F412,1,IF(H412&lt;F412,0,IF(H412-F412&lt;10,2,IF(H412&gt;F412,3,SE)))))</f>
        <v/>
      </c>
      <c r="U412" s="2"/>
      <c r="V412" s="2"/>
      <c r="W412" s="2"/>
      <c r="X412" s="2"/>
      <c r="Y412" s="2"/>
      <c r="Z412" s="2"/>
      <c r="AA412" s="2"/>
      <c r="AB412" s="2"/>
      <c r="AC412" s="2"/>
    </row>
    <row r="413" spans="3:29">
      <c r="C413" s="2" t="str">
        <f>IF(OR(F413="",H413=""),"",IF(F413=H413,1,IF(F413&lt;H413,0,IF(F413-H413&lt;10,2,IF(F413&gt;H413,3,SE)))))</f>
        <v/>
      </c>
      <c r="D413" s="301" t="str">
        <f>V369</f>
        <v/>
      </c>
      <c r="E413" s="301"/>
      <c r="F413" s="70"/>
      <c r="G413" s="41" t="s">
        <v>17</v>
      </c>
      <c r="H413" s="70"/>
      <c r="I413" s="301" t="str">
        <f>V366</f>
        <v/>
      </c>
      <c r="J413" s="301"/>
      <c r="K413" s="301"/>
      <c r="L413" s="301"/>
      <c r="M413" s="301"/>
      <c r="N413" s="301"/>
      <c r="O413" s="301"/>
      <c r="P413" s="301"/>
      <c r="Q413" s="2" t="str">
        <f>IF(OR(H413="",F413=""),"",IF(H413=F413,1,IF(H413&lt;F413,0,IF(H413-F413&lt;10,2,IF(H413&gt;F413,3,SE)))))</f>
        <v/>
      </c>
      <c r="U413" s="2"/>
      <c r="V413" s="2"/>
      <c r="W413" s="2"/>
      <c r="X413" s="2"/>
      <c r="Y413" s="2"/>
      <c r="Z413" s="2"/>
      <c r="AA413" s="2"/>
      <c r="AB413" s="2"/>
      <c r="AC413" s="2"/>
    </row>
    <row r="414" spans="3:29">
      <c r="C414" s="2" t="str">
        <f>IF(OR(F414="",H414=""),"",IF(F414=H414,1,IF(F414&lt;H414,0,IF(F414-H414&lt;10,2,IF(F414&gt;H414,3,SE)))))</f>
        <v/>
      </c>
      <c r="D414" s="301" t="str">
        <f>V368</f>
        <v/>
      </c>
      <c r="E414" s="301"/>
      <c r="F414" s="70"/>
      <c r="G414" s="41" t="s">
        <v>17</v>
      </c>
      <c r="H414" s="70"/>
      <c r="I414" s="301" t="str">
        <f>V367</f>
        <v/>
      </c>
      <c r="J414" s="301"/>
      <c r="K414" s="301"/>
      <c r="L414" s="301"/>
      <c r="M414" s="301"/>
      <c r="N414" s="301"/>
      <c r="O414" s="301"/>
      <c r="P414" s="301"/>
      <c r="Q414" s="2" t="str">
        <f>IF(OR(H414="",F414=""),"",IF(H414=F414,1,IF(H414&lt;F414,0,IF(H414-F414&lt;10,2,IF(H414&gt;F414,3,SE)))))</f>
        <v/>
      </c>
      <c r="U414" s="2"/>
      <c r="V414" s="2"/>
      <c r="W414" s="2"/>
      <c r="X414" s="2"/>
      <c r="Y414" s="2"/>
      <c r="Z414" s="2"/>
      <c r="AA414" s="2"/>
      <c r="AB414" s="2"/>
      <c r="AC414" s="2"/>
    </row>
    <row r="415" spans="3:29" ht="15.75" thickBot="1">
      <c r="C415" s="2" t="str">
        <f>IF(OR(F415="",H415=""),"",IF(F415=H415,1,IF(F415&lt;H415,0,IF(F415-H415&lt;10,2,IF(F415&gt;H415,3,SE)))))</f>
        <v/>
      </c>
      <c r="Q415" s="2" t="str">
        <f>IF(OR(H415="",F415=""),"",IF(H415=F415,1,IF(H415&lt;F415,0,IF(H415-F415&lt;10,2,IF(H415&gt;F415,3,SE)))))</f>
        <v/>
      </c>
      <c r="U415" s="2"/>
      <c r="V415" s="2"/>
      <c r="W415" s="2"/>
      <c r="X415" s="2"/>
      <c r="Y415" s="2"/>
      <c r="Z415" s="2"/>
      <c r="AA415" s="2"/>
      <c r="AB415" s="2"/>
      <c r="AC415" s="2"/>
    </row>
    <row r="416" spans="3:29" ht="15" customHeight="1">
      <c r="C416" s="2" t="str">
        <f>IF(OR(F416="",H416=""),"",IF(F416=H416,1,IF(F416&lt;H416,0,IF(F416-H416&lt;10,2,IF(F416&gt;H416,3,SE)))))</f>
        <v/>
      </c>
      <c r="D416" s="302" t="s">
        <v>263</v>
      </c>
      <c r="E416" s="303"/>
      <c r="F416" s="303"/>
      <c r="G416" s="303"/>
      <c r="H416" s="303"/>
      <c r="I416" s="303"/>
      <c r="J416" s="303"/>
      <c r="K416" s="303"/>
      <c r="L416" s="303"/>
      <c r="M416" s="303"/>
      <c r="N416" s="303"/>
      <c r="O416" s="303"/>
      <c r="P416" s="304"/>
      <c r="Q416" s="2" t="str">
        <f>IF(OR(H416="",F416=""),"",IF(H416=F416,1,IF(H416&lt;F416,0,IF(H416-F416&lt;10,2,IF(H416&gt;F416,3,SE)))))</f>
        <v/>
      </c>
      <c r="U416" s="2"/>
      <c r="V416" s="2"/>
      <c r="W416" s="2"/>
      <c r="X416" s="2"/>
      <c r="Y416" s="2"/>
      <c r="Z416" s="2"/>
      <c r="AA416" s="2"/>
      <c r="AB416" s="2"/>
      <c r="AC416" s="2"/>
    </row>
    <row r="417" spans="3:29" ht="15" customHeight="1" thickBot="1">
      <c r="C417" s="2" t="str">
        <f>IF(OR(F417="",H417=""),"",IF(F417=H417,1,IF(F417&lt;H417,0,IF(F417-H417&lt;10,2,IF(F417&gt;H417,3,SE)))))</f>
        <v/>
      </c>
      <c r="D417" s="305"/>
      <c r="E417" s="306"/>
      <c r="F417" s="306"/>
      <c r="G417" s="306"/>
      <c r="H417" s="306"/>
      <c r="I417" s="306"/>
      <c r="J417" s="306"/>
      <c r="K417" s="306"/>
      <c r="L417" s="306"/>
      <c r="M417" s="306"/>
      <c r="N417" s="306"/>
      <c r="O417" s="306"/>
      <c r="P417" s="307"/>
      <c r="Q417" s="2" t="str">
        <f>IF(OR(H417="",F417=""),"",IF(H417=F417,1,IF(H417&lt;F417,0,IF(H417-F417&lt;10,2,IF(H417&gt;F417,3,SE)))))</f>
        <v/>
      </c>
      <c r="U417" s="2"/>
      <c r="V417" s="2"/>
      <c r="W417" s="2"/>
      <c r="X417" s="2"/>
      <c r="Y417" s="15"/>
      <c r="Z417" s="15"/>
      <c r="AA417" s="2"/>
      <c r="AB417" s="2"/>
      <c r="AC417" s="2"/>
    </row>
    <row r="418" spans="3:29">
      <c r="C418" s="2" t="str">
        <f>IF(OR(F418="",H418=""),"",IF(F418=H418,1,IF(F418&lt;H418,0,IF(F418-H418&lt;10,2,IF(F418&gt;H418,3,SE)))))</f>
        <v/>
      </c>
      <c r="Q418" s="2" t="str">
        <f>IF(OR(H418="",F418=""),"",IF(H418=F418,1,IF(H418&lt;F418,0,IF(H418-F418&lt;10,2,IF(H418&gt;F418,3,SE)))))</f>
        <v/>
      </c>
      <c r="U418" s="2"/>
      <c r="V418" s="2"/>
      <c r="W418" s="2"/>
      <c r="X418" s="2"/>
      <c r="Y418" s="2"/>
      <c r="Z418" s="2"/>
      <c r="AA418" s="2"/>
      <c r="AB418" s="2"/>
      <c r="AC418" s="2"/>
    </row>
    <row r="419" spans="3:29">
      <c r="C419" s="2" t="str">
        <f>IF(OR(F419="",H419=""),"",IF(F419=H419,1,IF(F419&lt;H419,0,IF(F419-H419&lt;10,2,IF(F419&gt;H419,3,SE)))))</f>
        <v/>
      </c>
      <c r="D419" s="301" t="str">
        <f>V373</f>
        <v/>
      </c>
      <c r="E419" s="301"/>
      <c r="F419" s="70"/>
      <c r="G419" s="25" t="s">
        <v>17</v>
      </c>
      <c r="H419" s="70"/>
      <c r="I419" s="301" t="str">
        <f>V371</f>
        <v/>
      </c>
      <c r="J419" s="301"/>
      <c r="K419" s="301"/>
      <c r="L419" s="301"/>
      <c r="M419" s="301"/>
      <c r="N419" s="301"/>
      <c r="O419" s="301"/>
      <c r="P419" s="301"/>
      <c r="Q419" s="2" t="str">
        <f>IF(OR(H419="",F419=""),"",IF(H419=F419,1,IF(H419&lt;F419,0,IF(H419-F419&lt;10,2,IF(H419&gt;F419,3,SE)))))</f>
        <v/>
      </c>
      <c r="U419" s="2"/>
      <c r="V419" s="2"/>
      <c r="W419" s="2"/>
      <c r="X419" s="2"/>
      <c r="Y419" s="2"/>
      <c r="Z419" s="2"/>
      <c r="AA419" s="2"/>
      <c r="AB419" s="2"/>
      <c r="AC419" s="2"/>
    </row>
    <row r="420" spans="3:29">
      <c r="C420" s="2" t="str">
        <f>IF(OR(F420="",H420=""),"",IF(F420=H420,1,IF(F420&lt;H420,0,IF(F420-H420&lt;10,2,IF(F420&gt;H420,3,SE)))))</f>
        <v/>
      </c>
      <c r="D420" s="301" t="str">
        <f>V372</f>
        <v/>
      </c>
      <c r="E420" s="301"/>
      <c r="F420" s="70"/>
      <c r="G420" s="25" t="s">
        <v>17</v>
      </c>
      <c r="H420" s="70"/>
      <c r="I420" s="301" t="str">
        <f>V370</f>
        <v/>
      </c>
      <c r="J420" s="301"/>
      <c r="K420" s="301"/>
      <c r="L420" s="301"/>
      <c r="M420" s="301"/>
      <c r="N420" s="301"/>
      <c r="O420" s="301"/>
      <c r="P420" s="301"/>
      <c r="Q420" s="2" t="str">
        <f>IF(OR(H420="",F420=""),"",IF(H420=F420,1,IF(H420&lt;F420,0,IF(H420-F420&lt;10,2,IF(H420&gt;F420,3,SE)))))</f>
        <v/>
      </c>
      <c r="U420" s="2"/>
      <c r="V420" s="2"/>
      <c r="W420" s="2"/>
      <c r="X420" s="2"/>
      <c r="Y420" s="2"/>
      <c r="Z420" s="2"/>
      <c r="AA420" s="2"/>
      <c r="AB420" s="2"/>
      <c r="AC420" s="2"/>
    </row>
    <row r="421" spans="3:29">
      <c r="C421" s="2" t="str">
        <f>IF(OR(F421="",H421=""),"",IF(F421=H421,1,IF(F421&lt;H421,0,IF(F421-H421&lt;10,2,IF(F421&gt;H421,3,SE)))))</f>
        <v/>
      </c>
      <c r="D421" s="301" t="str">
        <f>V369</f>
        <v/>
      </c>
      <c r="E421" s="301"/>
      <c r="F421" s="70"/>
      <c r="G421" s="25" t="s">
        <v>17</v>
      </c>
      <c r="H421" s="70"/>
      <c r="I421" s="301" t="str">
        <f>V367</f>
        <v/>
      </c>
      <c r="J421" s="301"/>
      <c r="K421" s="301"/>
      <c r="L421" s="301"/>
      <c r="M421" s="301"/>
      <c r="N421" s="301"/>
      <c r="O421" s="301"/>
      <c r="P421" s="301"/>
      <c r="Q421" s="2" t="str">
        <f>IF(OR(H421="",F421=""),"",IF(H421=F421,1,IF(H421&lt;F421,0,IF(H421-F421&lt;10,2,IF(H421&gt;F421,3,SE)))))</f>
        <v/>
      </c>
      <c r="U421" s="2"/>
      <c r="V421" s="2"/>
      <c r="W421" s="2"/>
      <c r="X421" s="2"/>
      <c r="Y421" s="2"/>
      <c r="Z421" s="2"/>
      <c r="AA421" s="2"/>
      <c r="AB421" s="2"/>
      <c r="AC421" s="2"/>
    </row>
    <row r="422" spans="3:29">
      <c r="C422" s="2" t="str">
        <f>IF(OR(F422="",H422=""),"",IF(F422=H422,1,IF(F422&lt;H422,0,IF(F422-H422&lt;10,2,IF(F422&gt;H422,3,SE)))))</f>
        <v/>
      </c>
      <c r="D422" s="301" t="str">
        <f>V368</f>
        <v/>
      </c>
      <c r="E422" s="301"/>
      <c r="F422" s="70"/>
      <c r="G422" s="25" t="s">
        <v>17</v>
      </c>
      <c r="H422" s="70"/>
      <c r="I422" s="301" t="str">
        <f>V366</f>
        <v/>
      </c>
      <c r="J422" s="301"/>
      <c r="K422" s="301"/>
      <c r="L422" s="301"/>
      <c r="M422" s="301"/>
      <c r="N422" s="301"/>
      <c r="O422" s="301"/>
      <c r="P422" s="301"/>
      <c r="Q422" s="2" t="str">
        <f>IF(OR(H422="",F422=""),"",IF(H422=F422,1,IF(H422&lt;F422,0,IF(H422-F422&lt;10,2,IF(H422&gt;F422,3,SE)))))</f>
        <v/>
      </c>
      <c r="U422" s="2"/>
      <c r="V422" s="2"/>
      <c r="W422" s="2"/>
      <c r="X422" s="2"/>
      <c r="Y422" s="2"/>
      <c r="Z422" s="2"/>
      <c r="AA422" s="2"/>
      <c r="AB422" s="2"/>
      <c r="AC422" s="2"/>
    </row>
    <row r="423" spans="3:29" ht="15.75" thickBot="1">
      <c r="C423" s="2" t="str">
        <f>IF(OR(F423="",H423=""),"",IF(F423=H423,1,IF(F423&lt;H423,0,IF(F423-H423&lt;10,2,IF(F423&gt;H423,3,SE)))))</f>
        <v/>
      </c>
      <c r="Q423" s="2" t="str">
        <f>IF(OR(H423="",F423=""),"",IF(H423=F423,1,IF(H423&lt;F423,0,IF(H423-F423&lt;10,2,IF(H423&gt;F423,3,SE)))))</f>
        <v/>
      </c>
      <c r="U423" s="2"/>
      <c r="V423" s="2"/>
      <c r="W423" s="2"/>
      <c r="X423" s="2"/>
      <c r="Y423" s="2"/>
      <c r="Z423" s="2"/>
      <c r="AA423" s="2"/>
      <c r="AB423" s="2"/>
      <c r="AC423" s="2"/>
    </row>
    <row r="424" spans="3:29" ht="15" customHeight="1">
      <c r="C424" s="2" t="str">
        <f>IF(OR(F424="",H424=""),"",IF(F424=H424,1,IF(F424&lt;H424,0,IF(F424-H424&lt;10,2,IF(F424&gt;H424,3,SE)))))</f>
        <v/>
      </c>
      <c r="D424" s="302" t="s">
        <v>264</v>
      </c>
      <c r="E424" s="303"/>
      <c r="F424" s="303"/>
      <c r="G424" s="303"/>
      <c r="H424" s="303"/>
      <c r="I424" s="303"/>
      <c r="J424" s="303"/>
      <c r="K424" s="303"/>
      <c r="L424" s="303"/>
      <c r="M424" s="303"/>
      <c r="N424" s="303"/>
      <c r="O424" s="303"/>
      <c r="P424" s="304"/>
      <c r="Q424" s="2" t="str">
        <f>IF(OR(H424="",F424=""),"",IF(H424=F424,1,IF(H424&lt;F424,0,IF(H424-F424&lt;10,2,IF(H424&gt;F424,3,SE)))))</f>
        <v/>
      </c>
      <c r="U424" s="2"/>
      <c r="V424" s="2"/>
      <c r="W424" s="2"/>
      <c r="X424" s="2"/>
      <c r="Y424" s="2"/>
      <c r="Z424" s="2"/>
      <c r="AA424" s="2"/>
      <c r="AB424" s="2"/>
      <c r="AC424" s="2"/>
    </row>
    <row r="425" spans="3:29" ht="15" customHeight="1" thickBot="1">
      <c r="C425" s="2" t="str">
        <f>IF(OR(F425="",H425=""),"",IF(F425=H425,1,IF(F425&lt;H425,0,IF(F425-H425&lt;10,2,IF(F425&gt;H425,3,SE)))))</f>
        <v/>
      </c>
      <c r="D425" s="305"/>
      <c r="E425" s="306"/>
      <c r="F425" s="306"/>
      <c r="G425" s="306"/>
      <c r="H425" s="306"/>
      <c r="I425" s="306"/>
      <c r="J425" s="306"/>
      <c r="K425" s="306"/>
      <c r="L425" s="306"/>
      <c r="M425" s="306"/>
      <c r="N425" s="306"/>
      <c r="O425" s="306"/>
      <c r="P425" s="307"/>
      <c r="Q425" s="2" t="str">
        <f>IF(OR(H425="",F425=""),"",IF(H425=F425,1,IF(H425&lt;F425,0,IF(H425-F425&lt;10,2,IF(H425&gt;F425,3,SE)))))</f>
        <v/>
      </c>
      <c r="U425" s="2"/>
      <c r="V425" s="2"/>
      <c r="W425" s="2"/>
      <c r="X425" s="2"/>
      <c r="Y425" s="2"/>
      <c r="Z425" s="2"/>
      <c r="AA425" s="2"/>
      <c r="AB425" s="2"/>
      <c r="AC425" s="2"/>
    </row>
    <row r="426" spans="3:29">
      <c r="C426" s="2" t="str">
        <f>IF(OR(F426="",H426=""),"",IF(F426=H426,1,IF(F426&lt;H426,0,IF(F426-H426&lt;10,2,IF(F426&gt;H426,3,SE)))))</f>
        <v/>
      </c>
      <c r="Q426" s="2" t="str">
        <f>IF(OR(H426="",F426=""),"",IF(H426=F426,1,IF(H426&lt;F426,0,IF(H426-F426&lt;10,2,IF(H426&gt;F426,3,SE)))))</f>
        <v/>
      </c>
      <c r="U426" s="2"/>
      <c r="V426" s="2"/>
      <c r="W426" s="2"/>
      <c r="X426" s="2"/>
      <c r="Y426" s="15"/>
      <c r="Z426" s="15"/>
      <c r="AA426" s="2"/>
      <c r="AB426" s="2"/>
      <c r="AC426" s="2"/>
    </row>
    <row r="427" spans="3:29">
      <c r="C427" s="2" t="str">
        <f>IF(OR(F427="",H427=""),"",IF(F427=H427,1,IF(F427&lt;H427,0,IF(F427-H427&lt;10,2,IF(F427&gt;H427,3,SE)))))</f>
        <v/>
      </c>
      <c r="D427" s="301" t="str">
        <f>V373</f>
        <v/>
      </c>
      <c r="E427" s="301"/>
      <c r="F427" s="70"/>
      <c r="G427" s="25" t="s">
        <v>17</v>
      </c>
      <c r="H427" s="70"/>
      <c r="I427" s="301" t="str">
        <f>V372</f>
        <v/>
      </c>
      <c r="J427" s="301"/>
      <c r="K427" s="301"/>
      <c r="L427" s="301"/>
      <c r="M427" s="301"/>
      <c r="N427" s="301"/>
      <c r="O427" s="301"/>
      <c r="P427" s="301"/>
      <c r="Q427" s="2" t="str">
        <f>IF(OR(H427="",F427=""),"",IF(H427=F427,1,IF(H427&lt;F427,0,IF(H427-F427&lt;10,2,IF(H427&gt;F427,3,SE)))))</f>
        <v/>
      </c>
      <c r="U427" s="2"/>
      <c r="V427" s="2"/>
      <c r="W427" s="2"/>
      <c r="X427" s="2"/>
      <c r="Y427" s="2"/>
      <c r="Z427" s="2"/>
      <c r="AA427" s="2"/>
      <c r="AB427" s="2"/>
      <c r="AC427" s="2"/>
    </row>
    <row r="428" spans="3:29">
      <c r="C428" s="2" t="str">
        <f>IF(OR(F428="",H428=""),"",IF(F428=H428,1,IF(F428&lt;H428,0,IF(F428-H428&lt;10,2,IF(F428&gt;H428,3,SE)))))</f>
        <v/>
      </c>
      <c r="D428" s="301" t="str">
        <f>V371</f>
        <v/>
      </c>
      <c r="E428" s="301"/>
      <c r="F428" s="70"/>
      <c r="G428" s="25" t="s">
        <v>17</v>
      </c>
      <c r="H428" s="70"/>
      <c r="I428" s="301" t="str">
        <f>V370</f>
        <v/>
      </c>
      <c r="J428" s="301"/>
      <c r="K428" s="301"/>
      <c r="L428" s="301"/>
      <c r="M428" s="301"/>
      <c r="N428" s="301"/>
      <c r="O428" s="301"/>
      <c r="P428" s="301"/>
      <c r="Q428" s="2" t="str">
        <f>IF(OR(H428="",F428=""),"",IF(H428=F428,1,IF(H428&lt;F428,0,IF(H428-F428&lt;10,2,IF(H428&gt;F428,3,SE)))))</f>
        <v/>
      </c>
      <c r="U428" s="2"/>
      <c r="V428" s="2"/>
      <c r="W428" s="2"/>
      <c r="X428" s="2"/>
      <c r="Y428" s="2"/>
      <c r="Z428" s="2"/>
      <c r="AA428" s="2"/>
      <c r="AB428" s="2"/>
      <c r="AC428" s="2"/>
    </row>
    <row r="429" spans="3:29">
      <c r="C429" s="2" t="str">
        <f>IF(OR(F429="",H429=""),"",IF(F429=H429,1,IF(F429&lt;H429,0,IF(F429-H429&lt;10,2,IF(F429&gt;H429,3,SE)))))</f>
        <v/>
      </c>
      <c r="D429" s="301" t="str">
        <f>V369</f>
        <v/>
      </c>
      <c r="E429" s="301"/>
      <c r="F429" s="70"/>
      <c r="G429" s="25" t="s">
        <v>17</v>
      </c>
      <c r="H429" s="70"/>
      <c r="I429" s="301" t="str">
        <f>V368</f>
        <v/>
      </c>
      <c r="J429" s="301"/>
      <c r="K429" s="301"/>
      <c r="L429" s="301"/>
      <c r="M429" s="301"/>
      <c r="N429" s="301"/>
      <c r="O429" s="301"/>
      <c r="P429" s="301"/>
      <c r="Q429" s="2" t="str">
        <f>IF(OR(H429="",F429=""),"",IF(H429=F429,1,IF(H429&lt;F429,0,IF(H429-F429&lt;10,2,IF(H429&gt;F429,3,SE)))))</f>
        <v/>
      </c>
      <c r="U429" s="2"/>
      <c r="V429" s="2"/>
      <c r="W429" s="2"/>
      <c r="X429" s="2"/>
      <c r="Y429" s="2"/>
      <c r="Z429" s="2"/>
      <c r="AA429" s="2"/>
      <c r="AB429" s="2"/>
      <c r="AC429" s="2"/>
    </row>
    <row r="430" spans="3:29" ht="13.5" customHeight="1">
      <c r="C430" s="2" t="str">
        <f>IF(OR(F430="",H430=""),"",IF(F430=H430,1,IF(F430&lt;H430,0,IF(F430-H430&lt;10,2,IF(F430&gt;H430,3,SE)))))</f>
        <v/>
      </c>
      <c r="D430" s="301" t="str">
        <f>V367</f>
        <v/>
      </c>
      <c r="E430" s="301"/>
      <c r="F430" s="70"/>
      <c r="G430" s="25" t="s">
        <v>17</v>
      </c>
      <c r="H430" s="70"/>
      <c r="I430" s="301" t="str">
        <f>V366</f>
        <v/>
      </c>
      <c r="J430" s="301"/>
      <c r="K430" s="301"/>
      <c r="L430" s="301"/>
      <c r="M430" s="301"/>
      <c r="N430" s="301"/>
      <c r="O430" s="301"/>
      <c r="P430" s="301"/>
      <c r="Q430" s="2" t="str">
        <f>IF(OR(H430="",F430=""),"",IF(H430=F430,1,IF(H430&lt;F430,0,IF(H430-F430&lt;10,2,IF(H430&gt;F430,3,SE)))))</f>
        <v/>
      </c>
      <c r="U430" s="2"/>
      <c r="V430" s="2"/>
      <c r="W430" s="2"/>
      <c r="X430" s="2"/>
      <c r="Y430" s="2"/>
      <c r="Z430" s="2"/>
      <c r="AA430" s="2"/>
      <c r="AB430" s="2"/>
      <c r="AC430" s="2"/>
    </row>
    <row r="431" spans="3:29">
      <c r="C431" s="2" t="str">
        <f>IF(OR(F431="",H431=""),"",IF(F431=H431,1,IF(F431&lt;H431,0,IF(F431-H431&lt;10,2,IF(F431&gt;H431,3,SE)))))</f>
        <v/>
      </c>
      <c r="Q431" s="103"/>
      <c r="U431" s="2"/>
      <c r="V431" s="2"/>
      <c r="W431" s="2"/>
      <c r="X431" s="2"/>
      <c r="Y431" s="2"/>
      <c r="Z431" s="2"/>
      <c r="AA431" s="2"/>
      <c r="AB431" s="2"/>
      <c r="AC431" s="2"/>
    </row>
    <row r="432" spans="3:29" ht="15" customHeight="1">
      <c r="C432" s="2" t="str">
        <f>IF(OR(F432="",H432=""),"",IF(F432=H432,1,IF(F432&lt;H432,0,IF(F432-H432&lt;10,2,IF(F432&gt;H432,3,SE)))))</f>
        <v/>
      </c>
      <c r="D432" s="320" t="s">
        <v>256</v>
      </c>
      <c r="E432" s="320"/>
      <c r="F432" s="320"/>
      <c r="G432" s="320"/>
      <c r="H432" s="320"/>
      <c r="I432" s="320"/>
      <c r="J432" s="320"/>
      <c r="K432" s="320"/>
      <c r="L432" s="320"/>
      <c r="M432" s="320"/>
      <c r="Q432" s="103"/>
      <c r="T432" s="1"/>
      <c r="U432" s="2"/>
      <c r="V432" s="2"/>
      <c r="W432" s="2"/>
      <c r="X432" s="2"/>
      <c r="Y432" s="2"/>
      <c r="Z432" s="2"/>
      <c r="AA432" s="2"/>
      <c r="AB432" s="2"/>
      <c r="AC432" s="2"/>
    </row>
    <row r="433" spans="3:29" ht="15" customHeight="1" thickBot="1">
      <c r="C433" s="2" t="str">
        <f>IF(OR(F433="",H433=""),"",IF(F433=H433,1,IF(F433&lt;H433,0,IF(F433-H433&lt;10,2,IF(F433&gt;H433,3,SE)))))</f>
        <v/>
      </c>
      <c r="D433" s="320"/>
      <c r="E433" s="320"/>
      <c r="F433" s="320"/>
      <c r="G433" s="320"/>
      <c r="H433" s="320"/>
      <c r="I433" s="320"/>
      <c r="J433" s="320"/>
      <c r="K433" s="320"/>
      <c r="L433" s="320"/>
      <c r="M433" s="320"/>
      <c r="Q433" s="103"/>
      <c r="T433" s="1"/>
      <c r="U433" s="2"/>
      <c r="V433" s="2"/>
      <c r="W433" s="2"/>
      <c r="X433" s="2"/>
      <c r="Y433" s="2"/>
      <c r="Z433" s="2"/>
      <c r="AA433" s="2"/>
      <c r="AB433" s="2"/>
      <c r="AC433" s="2"/>
    </row>
    <row r="434" spans="3:29" ht="15.75" thickBot="1">
      <c r="C434" s="2">
        <f>IF(OR(F434="",H434=""),"",IF(F434=H434,1,IF(F434&lt;H434,0,IF(F434-H434&lt;10,2,IF(F434&gt;H434,3,SE)))))</f>
        <v>0</v>
      </c>
      <c r="D434" s="37" t="s">
        <v>3</v>
      </c>
      <c r="E434" s="38" t="s">
        <v>21</v>
      </c>
      <c r="F434" s="321" t="s">
        <v>12</v>
      </c>
      <c r="G434" s="321"/>
      <c r="H434" s="296" t="s">
        <v>309</v>
      </c>
      <c r="I434" s="296"/>
      <c r="J434" s="296" t="s">
        <v>310</v>
      </c>
      <c r="K434" s="296"/>
      <c r="L434" s="321" t="s">
        <v>174</v>
      </c>
      <c r="M434" s="321"/>
      <c r="Q434" s="103"/>
      <c r="T434" s="1"/>
      <c r="U434" s="2" t="s">
        <v>3</v>
      </c>
      <c r="V434" s="12" t="s">
        <v>2</v>
      </c>
      <c r="W434" s="34" t="s">
        <v>12</v>
      </c>
      <c r="X434" s="34" t="s">
        <v>13</v>
      </c>
      <c r="Y434" s="34" t="s">
        <v>14</v>
      </c>
      <c r="Z434" s="12" t="s">
        <v>15</v>
      </c>
      <c r="AA434" s="34" t="s">
        <v>18</v>
      </c>
      <c r="AB434" s="34" t="s">
        <v>19</v>
      </c>
      <c r="AC434" s="12" t="s">
        <v>20</v>
      </c>
    </row>
    <row r="435" spans="3:29">
      <c r="C435" s="2">
        <f>IF(OR(F435="",H435=""),"",IF(F435=H435,1,IF(F435&lt;H435,0,IF(F435-H435&lt;10,2,IF(F435&gt;H435,3,SE)))))</f>
        <v>1</v>
      </c>
      <c r="D435" s="28" t="s">
        <v>4</v>
      </c>
      <c r="E435" s="28" t="str">
        <f>VLOOKUP(AC435,$U$434:$AB$442,2)</f>
        <v/>
      </c>
      <c r="F435" s="317">
        <f>VLOOKUP(AC435,$U$434:$AB$442,3)</f>
        <v>0</v>
      </c>
      <c r="G435" s="317"/>
      <c r="H435" s="318">
        <f>VLOOKUP(AC435,$U$434:$AB$442,4)</f>
        <v>0</v>
      </c>
      <c r="I435" s="318"/>
      <c r="J435" s="318">
        <f>VLOOKUP(AC435,$U$434:$AB$442,5)</f>
        <v>0</v>
      </c>
      <c r="K435" s="318"/>
      <c r="L435" s="318">
        <f>VLOOKUP(AC435,$U$434:$AB$442,6)</f>
        <v>0</v>
      </c>
      <c r="M435" s="319"/>
      <c r="O435" s="13" t="s">
        <v>179</v>
      </c>
      <c r="Q435" s="103"/>
      <c r="T435" s="1"/>
      <c r="U435" s="11">
        <v>1</v>
      </c>
      <c r="V435" s="34" t="str">
        <f>IF(OR('2ª FASE - GRUPOS I a P'!F155="",'2ª FASE - GRUPOS I a P'!F155=""),"",'2ª FASE - GRUPOS I a P'!E94)</f>
        <v/>
      </c>
      <c r="W435" s="2">
        <f>SUM(Q451,Q456,Q465,Q474,Q482,Q491,Q499)</f>
        <v>0</v>
      </c>
      <c r="X435" s="2">
        <f>SUM(H451,H456,H465,H474,H482,H491,H499)</f>
        <v>0</v>
      </c>
      <c r="Y435" s="2">
        <f>SUM(F451,F456,F465,F474,F482,F491,F499)</f>
        <v>0</v>
      </c>
      <c r="Z435" s="2">
        <f>X435-Y435</f>
        <v>0</v>
      </c>
      <c r="AA435" s="34">
        <f>(W435*10^10)+((Z435+5000)*10^6)+(X435*10)+U435</f>
        <v>5000000001</v>
      </c>
      <c r="AB435" s="2">
        <f>LARGE($AA$435:$AA$442,U435)</f>
        <v>5000000008</v>
      </c>
      <c r="AC435" s="34">
        <f>MATCH(AB435,$AA$435:$AA$442,0)</f>
        <v>8</v>
      </c>
    </row>
    <row r="436" spans="3:29">
      <c r="C436" s="2">
        <f>IF(OR(F436="",H436=""),"",IF(F436=H436,1,IF(F436&lt;H436,0,IF(F436-H436&lt;10,2,IF(F436&gt;H436,3,SE)))))</f>
        <v>1</v>
      </c>
      <c r="D436" s="28" t="s">
        <v>5</v>
      </c>
      <c r="E436" s="28" t="str">
        <f t="shared" ref="E436:E442" si="54">VLOOKUP(AC436,$U$434:$AB$442,2)</f>
        <v/>
      </c>
      <c r="F436" s="317">
        <f t="shared" ref="F436:F442" si="55">VLOOKUP(AC436,$U$434:$AB$442,3)</f>
        <v>0</v>
      </c>
      <c r="G436" s="317"/>
      <c r="H436" s="318">
        <f t="shared" ref="H436:H442" si="56">VLOOKUP(AC436,$U$434:$AB$442,4)</f>
        <v>0</v>
      </c>
      <c r="I436" s="318"/>
      <c r="J436" s="318">
        <f t="shared" ref="J436:J442" si="57">VLOOKUP(AC436,$U$434:$AB$442,5)</f>
        <v>0</v>
      </c>
      <c r="K436" s="318"/>
      <c r="L436" s="318">
        <f t="shared" ref="L436:L442" si="58">VLOOKUP(AC436,$U$434:$AB$442,6)</f>
        <v>0</v>
      </c>
      <c r="M436" s="319"/>
      <c r="O436" s="13" t="s">
        <v>175</v>
      </c>
      <c r="Q436" s="103"/>
      <c r="T436" s="1"/>
      <c r="U436" s="11">
        <v>2</v>
      </c>
      <c r="V436" s="34" t="str">
        <f>IF(OR('2ª FASE - GRUPOS A a H'!F499="",'2ª FASE - GRUPOS A a H'!F499=""),"",'2ª FASE - GRUPOS A a H'!E438)</f>
        <v/>
      </c>
      <c r="W436" s="2">
        <f>SUM(Q450,Q457,Q464,Q475,Q483,Q490)</f>
        <v>0</v>
      </c>
      <c r="X436" s="2">
        <f>SUM(H450,H457,H464,H475,H483,H490,F499)</f>
        <v>0</v>
      </c>
      <c r="Y436" s="2">
        <f>SUM(F450,F457,F464,F475,F483,F490,H499)</f>
        <v>0</v>
      </c>
      <c r="Z436" s="2">
        <f t="shared" ref="Z436:Z442" si="59">X436-Y436</f>
        <v>0</v>
      </c>
      <c r="AA436" s="34">
        <f t="shared" ref="AA436:AA442" si="60">(W436*10^10)+((Z436+5000)*10^6)+(X436*10)+U436</f>
        <v>5000000002</v>
      </c>
      <c r="AB436" s="2">
        <f t="shared" ref="AB436:AB442" si="61">LARGE($AA$435:$AA$442,U436)</f>
        <v>5000000007</v>
      </c>
      <c r="AC436" s="34">
        <f t="shared" ref="AC436:AC442" si="62">MATCH(AB436,$AA$435:$AA$442,0)</f>
        <v>7</v>
      </c>
    </row>
    <row r="437" spans="3:29">
      <c r="C437" s="2">
        <f>IF(OR(F437="",H437=""),"",IF(F437=H437,1,IF(F437&lt;H437,0,IF(F437-H437&lt;10,2,IF(F437&gt;H437,3,SE)))))</f>
        <v>1</v>
      </c>
      <c r="D437" s="28" t="s">
        <v>6</v>
      </c>
      <c r="E437" s="28" t="str">
        <f t="shared" si="54"/>
        <v/>
      </c>
      <c r="F437" s="317">
        <f t="shared" si="55"/>
        <v>0</v>
      </c>
      <c r="G437" s="317"/>
      <c r="H437" s="318">
        <f t="shared" si="56"/>
        <v>0</v>
      </c>
      <c r="I437" s="318"/>
      <c r="J437" s="318">
        <f t="shared" si="57"/>
        <v>0</v>
      </c>
      <c r="K437" s="318"/>
      <c r="L437" s="318">
        <f t="shared" si="58"/>
        <v>0</v>
      </c>
      <c r="M437" s="319"/>
      <c r="O437" s="13" t="s">
        <v>307</v>
      </c>
      <c r="Q437" s="103"/>
      <c r="T437" s="1"/>
      <c r="U437" s="11">
        <v>3</v>
      </c>
      <c r="V437" s="34" t="str">
        <f>IF(OR('2ª FASE - GRUPOS I a P'!F155="",'2ª FASE - GRUPOS I a P'!F155=""),"",'2ª FASE - GRUPOS I a P'!E93)</f>
        <v/>
      </c>
      <c r="W437" s="2">
        <f>SUM(Q449,Q458,Q467,Q472,C483,C491,Q498)</f>
        <v>0</v>
      </c>
      <c r="X437" s="2">
        <f>SUM(H449,H458,H467,H472,F483,F491,H498)</f>
        <v>0</v>
      </c>
      <c r="Y437" s="2">
        <f>SUM(F449,F458,F467,F472,H483,H491,F498)</f>
        <v>0</v>
      </c>
      <c r="Z437" s="2">
        <f t="shared" si="59"/>
        <v>0</v>
      </c>
      <c r="AA437" s="34">
        <f t="shared" si="60"/>
        <v>5000000003</v>
      </c>
      <c r="AB437" s="2">
        <f t="shared" si="61"/>
        <v>5000000006</v>
      </c>
      <c r="AC437" s="34">
        <f t="shared" si="62"/>
        <v>6</v>
      </c>
    </row>
    <row r="438" spans="3:29">
      <c r="C438" s="2">
        <f>IF(OR(F438="",H438=""),"",IF(F438=H438,1,IF(F438&lt;H438,0,IF(F438-H438&lt;10,2,IF(F438&gt;H438,3,SE)))))</f>
        <v>1</v>
      </c>
      <c r="D438" s="28" t="s">
        <v>7</v>
      </c>
      <c r="E438" s="28" t="str">
        <f t="shared" si="54"/>
        <v/>
      </c>
      <c r="F438" s="317">
        <f t="shared" si="55"/>
        <v>0</v>
      </c>
      <c r="G438" s="317"/>
      <c r="H438" s="318">
        <f t="shared" si="56"/>
        <v>0</v>
      </c>
      <c r="I438" s="318"/>
      <c r="J438" s="318">
        <f t="shared" si="57"/>
        <v>0</v>
      </c>
      <c r="K438" s="318"/>
      <c r="L438" s="318">
        <f t="shared" si="58"/>
        <v>0</v>
      </c>
      <c r="M438" s="319"/>
      <c r="O438" s="13" t="s">
        <v>308</v>
      </c>
      <c r="Q438" s="103"/>
      <c r="T438" s="1"/>
      <c r="U438" s="11">
        <v>4</v>
      </c>
      <c r="V438" s="34" t="str">
        <f>IF(OR('2ª FASE - GRUPOS A a H'!F499="",'2ª FASE - GRUPOS A a H'!F499=""),"",'2ª FASE - GRUPOS A a H'!E437)</f>
        <v/>
      </c>
      <c r="W438" s="2">
        <f>SUM(Q448,Q459,Q466,Q473,C482,C490,C498)</f>
        <v>0</v>
      </c>
      <c r="X438" s="2">
        <f>SUM(H448,H459,H466,H473,F482,F490,F498)</f>
        <v>0</v>
      </c>
      <c r="Y438" s="2">
        <f>SUM(F448,H459,F466,F473,H482,H490,H498)</f>
        <v>0</v>
      </c>
      <c r="Z438" s="2">
        <f t="shared" si="59"/>
        <v>0</v>
      </c>
      <c r="AA438" s="34">
        <f t="shared" si="60"/>
        <v>5000000004</v>
      </c>
      <c r="AB438" s="2">
        <f t="shared" si="61"/>
        <v>5000000005</v>
      </c>
      <c r="AC438" s="34">
        <f t="shared" si="62"/>
        <v>5</v>
      </c>
    </row>
    <row r="439" spans="3:29">
      <c r="C439" s="2">
        <f>IF(OR(F439="",H439=""),"",IF(F439=H439,1,IF(F439&lt;H439,0,IF(F439-H439&lt;10,2,IF(F439&gt;H439,3,SE)))))</f>
        <v>1</v>
      </c>
      <c r="D439" s="26" t="s">
        <v>8</v>
      </c>
      <c r="E439" s="26" t="str">
        <f t="shared" si="54"/>
        <v/>
      </c>
      <c r="F439" s="308">
        <f t="shared" si="55"/>
        <v>0</v>
      </c>
      <c r="G439" s="308"/>
      <c r="H439" s="309">
        <f t="shared" si="56"/>
        <v>0</v>
      </c>
      <c r="I439" s="309"/>
      <c r="J439" s="309">
        <f t="shared" si="57"/>
        <v>0</v>
      </c>
      <c r="K439" s="309"/>
      <c r="L439" s="309">
        <f t="shared" si="58"/>
        <v>0</v>
      </c>
      <c r="M439" s="310"/>
      <c r="O439" s="13" t="s">
        <v>178</v>
      </c>
      <c r="Q439" s="103"/>
      <c r="T439" s="1"/>
      <c r="U439" s="11">
        <v>5</v>
      </c>
      <c r="V439" s="34" t="str">
        <f>IF(OR('2ª FASE - GRUPOS I a P'!F155="",'2ª FASE - GRUPOS I a P'!F155=""),"",'2ª FASE - GRUPOS I a P'!E92)</f>
        <v/>
      </c>
      <c r="W439" s="2">
        <f>SUM(C451,C459,C467,C475,Q480,Q489,Q497)</f>
        <v>0</v>
      </c>
      <c r="X439" s="2">
        <f>SUM(F451,F459,F467,F475,H480,H489,H497)</f>
        <v>0</v>
      </c>
      <c r="Y439" s="2">
        <f>SUM(H451,H459,H467,H475,F480,F489,F497)</f>
        <v>0</v>
      </c>
      <c r="Z439" s="2">
        <f t="shared" si="59"/>
        <v>0</v>
      </c>
      <c r="AA439" s="34">
        <f t="shared" si="60"/>
        <v>5000000005</v>
      </c>
      <c r="AB439" s="2">
        <f t="shared" si="61"/>
        <v>5000000004</v>
      </c>
      <c r="AC439" s="34">
        <f t="shared" si="62"/>
        <v>4</v>
      </c>
    </row>
    <row r="440" spans="3:29">
      <c r="C440" s="2">
        <f>IF(OR(F440="",H440=""),"",IF(F440=H440,1,IF(F440&lt;H440,0,IF(F440-H440&lt;10,2,IF(F440&gt;H440,3,SE)))))</f>
        <v>1</v>
      </c>
      <c r="D440" s="26" t="s">
        <v>9</v>
      </c>
      <c r="E440" s="26" t="str">
        <f t="shared" si="54"/>
        <v/>
      </c>
      <c r="F440" s="308">
        <f t="shared" si="55"/>
        <v>0</v>
      </c>
      <c r="G440" s="308"/>
      <c r="H440" s="309">
        <f t="shared" si="56"/>
        <v>0</v>
      </c>
      <c r="I440" s="309"/>
      <c r="J440" s="309">
        <f t="shared" si="57"/>
        <v>0</v>
      </c>
      <c r="K440" s="309"/>
      <c r="L440" s="309">
        <f t="shared" si="58"/>
        <v>0</v>
      </c>
      <c r="M440" s="310"/>
      <c r="Q440" s="103"/>
      <c r="T440" s="1"/>
      <c r="U440" s="11">
        <v>6</v>
      </c>
      <c r="V440" s="34" t="str">
        <f>IF(OR('2ª FASE - GRUPOS A a H'!F499="",'2ª FASE - GRUPOS A a H'!F499=""),"",'2ª FASE - GRUPOS A a H'!E436)</f>
        <v/>
      </c>
      <c r="W440" s="2">
        <f>SUM(C450,C458,C466,C474,Q481,Q488,C497)</f>
        <v>0</v>
      </c>
      <c r="X440" s="2">
        <f>SUM(F450,F458,F466,F474,H481,H488,F497)</f>
        <v>0</v>
      </c>
      <c r="Y440" s="2">
        <f>SUM(H450,H458,H466,H474,F481,F488,H497)</f>
        <v>0</v>
      </c>
      <c r="Z440" s="2">
        <f t="shared" si="59"/>
        <v>0</v>
      </c>
      <c r="AA440" s="34">
        <f t="shared" si="60"/>
        <v>5000000006</v>
      </c>
      <c r="AB440" s="2">
        <f t="shared" si="61"/>
        <v>5000000003</v>
      </c>
      <c r="AC440" s="34">
        <f t="shared" si="62"/>
        <v>3</v>
      </c>
    </row>
    <row r="441" spans="3:29">
      <c r="C441" s="2">
        <f>IF(OR(F441="",H441=""),"",IF(F441=H441,1,IF(F441&lt;H441,0,IF(F441-H441&lt;10,2,IF(F441&gt;H441,3,SE)))))</f>
        <v>1</v>
      </c>
      <c r="D441" s="26" t="s">
        <v>10</v>
      </c>
      <c r="E441" s="26" t="str">
        <f t="shared" si="54"/>
        <v/>
      </c>
      <c r="F441" s="308">
        <f t="shared" si="55"/>
        <v>0</v>
      </c>
      <c r="G441" s="308"/>
      <c r="H441" s="309">
        <f t="shared" si="56"/>
        <v>0</v>
      </c>
      <c r="I441" s="309"/>
      <c r="J441" s="309">
        <f t="shared" si="57"/>
        <v>0</v>
      </c>
      <c r="K441" s="309"/>
      <c r="L441" s="309">
        <f t="shared" si="58"/>
        <v>0</v>
      </c>
      <c r="M441" s="310"/>
      <c r="Q441" s="103"/>
      <c r="T441" s="1"/>
      <c r="U441" s="11">
        <v>7</v>
      </c>
      <c r="V441" s="34" t="str">
        <f>IF(OR('2ª FASE - GRUPOS I a P'!F155="",'2ª FASE - GRUPOS I a P'!F155=""),"",'2ª FASE - GRUPOS I a P'!E91)</f>
        <v/>
      </c>
      <c r="W441" s="2">
        <f>SUM(C449,C457,C465,C473,C481,C489,Q496)</f>
        <v>0</v>
      </c>
      <c r="X441" s="2">
        <f>SUM(F449,F457,F465,F473,F481,F489,H496)</f>
        <v>0</v>
      </c>
      <c r="Y441" s="2">
        <f>SUM(H449,H457,H465,H473,H481,H489,F496)</f>
        <v>0</v>
      </c>
      <c r="Z441" s="2">
        <f t="shared" si="59"/>
        <v>0</v>
      </c>
      <c r="AA441" s="34">
        <f t="shared" si="60"/>
        <v>5000000007</v>
      </c>
      <c r="AB441" s="2">
        <f t="shared" si="61"/>
        <v>5000000002</v>
      </c>
      <c r="AC441" s="34">
        <f t="shared" si="62"/>
        <v>2</v>
      </c>
    </row>
    <row r="442" spans="3:29">
      <c r="C442" s="2">
        <f>IF(OR(F442="",H442=""),"",IF(F442=H442,1,IF(F442&lt;H442,0,IF(F442-H442&lt;10,2,IF(F442&gt;H442,3,SE)))))</f>
        <v>1</v>
      </c>
      <c r="D442" s="26" t="s">
        <v>11</v>
      </c>
      <c r="E442" s="26" t="str">
        <f t="shared" si="54"/>
        <v/>
      </c>
      <c r="F442" s="308">
        <f t="shared" si="55"/>
        <v>0</v>
      </c>
      <c r="G442" s="308"/>
      <c r="H442" s="309">
        <f t="shared" si="56"/>
        <v>0</v>
      </c>
      <c r="I442" s="309"/>
      <c r="J442" s="309">
        <f t="shared" si="57"/>
        <v>0</v>
      </c>
      <c r="K442" s="309"/>
      <c r="L442" s="309">
        <f t="shared" si="58"/>
        <v>0</v>
      </c>
      <c r="M442" s="310"/>
      <c r="Q442" s="103"/>
      <c r="T442" s="1"/>
      <c r="U442" s="11">
        <v>8</v>
      </c>
      <c r="V442" s="34" t="str">
        <f>IF(OR('2ª FASE - GRUPOS A a H'!F499="",'2ª FASE - GRUPOS A a H'!F499=""),"",'2ª FASE - GRUPOS A a H'!E435)</f>
        <v/>
      </c>
      <c r="W442" s="2">
        <f>SUM(C448,C456,C464,C472,C480,C488,C496)</f>
        <v>0</v>
      </c>
      <c r="X442" s="2">
        <f>SUM(F448,F456,F464,F472,F480,F488,F496)</f>
        <v>0</v>
      </c>
      <c r="Y442" s="2">
        <f>SUM(H448,H456,H464,H472,H480,H488,H496)</f>
        <v>0</v>
      </c>
      <c r="Z442" s="2">
        <f t="shared" si="59"/>
        <v>0</v>
      </c>
      <c r="AA442" s="34">
        <f t="shared" si="60"/>
        <v>5000000008</v>
      </c>
      <c r="AB442" s="2">
        <f t="shared" si="61"/>
        <v>5000000001</v>
      </c>
      <c r="AC442" s="34">
        <f t="shared" si="62"/>
        <v>1</v>
      </c>
    </row>
    <row r="443" spans="3:29">
      <c r="C443" s="2" t="str">
        <f>IF(OR(F443="",H443=""),"",IF(F443=H443,1,IF(F443&lt;H443,0,IF(F443-H443&lt;10,2,IF(F443&gt;H443,3,SE)))))</f>
        <v/>
      </c>
      <c r="Q443" s="103"/>
      <c r="T443" s="1"/>
      <c r="U443" s="2"/>
      <c r="V443" s="34"/>
      <c r="W443" s="2"/>
      <c r="X443" s="2"/>
      <c r="Y443" s="2"/>
      <c r="Z443" s="2"/>
      <c r="AA443" s="2"/>
      <c r="AB443" s="2"/>
      <c r="AC443" s="2"/>
    </row>
    <row r="444" spans="3:29" ht="15.75" thickBot="1">
      <c r="C444" s="2" t="str">
        <f>IF(OR(F444="",H444=""),"",IF(F444=H444,1,IF(F444&lt;H444,0,IF(F444-H444&lt;10,2,IF(F444&gt;H444,3,SE)))))</f>
        <v/>
      </c>
      <c r="Q444" s="103"/>
      <c r="T444" s="1"/>
      <c r="U444" s="2"/>
      <c r="V444" s="34"/>
      <c r="W444" s="2"/>
      <c r="X444" s="2"/>
      <c r="Y444" s="2"/>
      <c r="Z444" s="2"/>
      <c r="AA444" s="2"/>
      <c r="AB444" s="2"/>
      <c r="AC444" s="2"/>
    </row>
    <row r="445" spans="3:29" ht="15" customHeight="1">
      <c r="C445" s="2" t="str">
        <f>IF(OR(F445="",H445=""),"",IF(F445=H445,1,IF(F445&lt;H445,0,IF(F445-H445&lt;10,2,IF(F445&gt;H445,3,SE)))))</f>
        <v/>
      </c>
      <c r="D445" s="311" t="s">
        <v>258</v>
      </c>
      <c r="E445" s="312"/>
      <c r="F445" s="312"/>
      <c r="G445" s="312"/>
      <c r="H445" s="312"/>
      <c r="I445" s="312"/>
      <c r="J445" s="312"/>
      <c r="K445" s="312"/>
      <c r="L445" s="312"/>
      <c r="M445" s="312"/>
      <c r="N445" s="312"/>
      <c r="O445" s="312"/>
      <c r="P445" s="313"/>
      <c r="Q445" s="2" t="str">
        <f>IF(OR(H445="",F445=""),"",IF(H445=F445,1,IF(H445&lt;F445,0,IF(H445-F445&lt;10,2,IF(H445&gt;F445,3,SE)))))</f>
        <v/>
      </c>
      <c r="T445" s="1"/>
      <c r="U445" s="2"/>
      <c r="V445" s="34"/>
      <c r="W445" s="2"/>
      <c r="X445" s="2"/>
      <c r="Y445" s="2"/>
      <c r="Z445" s="2"/>
      <c r="AA445" s="2"/>
      <c r="AB445" s="2"/>
      <c r="AC445" s="2"/>
    </row>
    <row r="446" spans="3:29" ht="15" customHeight="1" thickBot="1">
      <c r="C446" s="2" t="str">
        <f>IF(OR(F446="",H446=""),"",IF(F446=H446,1,IF(F446&lt;H446,0,IF(F446-H446&lt;10,2,IF(F446&gt;H446,3,SE)))))</f>
        <v/>
      </c>
      <c r="D446" s="314"/>
      <c r="E446" s="315"/>
      <c r="F446" s="315"/>
      <c r="G446" s="315"/>
      <c r="H446" s="315"/>
      <c r="I446" s="315"/>
      <c r="J446" s="315"/>
      <c r="K446" s="315"/>
      <c r="L446" s="315"/>
      <c r="M446" s="315"/>
      <c r="N446" s="315"/>
      <c r="O446" s="315"/>
      <c r="P446" s="316"/>
      <c r="Q446" s="2" t="str">
        <f>IF(OR(H446="",F446=""),"",IF(H446=F446,1,IF(H446&lt;F446,0,IF(H446-F446&lt;10,2,IF(H446&gt;F446,3,SE)))))</f>
        <v/>
      </c>
      <c r="T446" s="2"/>
      <c r="U446" s="11"/>
      <c r="V446" s="34"/>
      <c r="W446" s="2"/>
      <c r="X446" s="2"/>
      <c r="Y446" s="15"/>
      <c r="Z446" s="15"/>
      <c r="AA446" s="2"/>
      <c r="AB446" s="2"/>
      <c r="AC446" s="2"/>
    </row>
    <row r="447" spans="3:29">
      <c r="C447" s="2" t="str">
        <f>IF(OR(F447="",H447=""),"",IF(F447=H447,1,IF(F447&lt;H447,0,IF(F447-H447&lt;10,2,IF(F447&gt;H447,3,SE)))))</f>
        <v/>
      </c>
      <c r="Q447" s="2" t="str">
        <f>IF(OR(H447="",F447=""),"",IF(H447=F447,1,IF(H447&lt;F447,0,IF(H447-F447&lt;10,2,IF(H447&gt;F447,3,SE)))))</f>
        <v/>
      </c>
      <c r="T447" s="2"/>
      <c r="U447" s="11"/>
      <c r="V447" s="34"/>
      <c r="W447" s="2"/>
      <c r="X447" s="2"/>
      <c r="Y447" s="2"/>
      <c r="Z447" s="2"/>
      <c r="AA447" s="2"/>
      <c r="AB447" s="2"/>
      <c r="AC447" s="2"/>
    </row>
    <row r="448" spans="3:29">
      <c r="C448" s="2" t="str">
        <f>IF(OR(F448="",H448=""),"",IF(F448=H448,1,IF(F448&lt;H448,0,IF(F448-H448&lt;10,2,IF(F448&gt;H448,3,SE)))))</f>
        <v/>
      </c>
      <c r="D448" s="301" t="str">
        <f>V442</f>
        <v/>
      </c>
      <c r="E448" s="301"/>
      <c r="F448" s="70"/>
      <c r="G448" s="41" t="s">
        <v>17</v>
      </c>
      <c r="H448" s="70"/>
      <c r="I448" s="301" t="str">
        <f>V438</f>
        <v/>
      </c>
      <c r="J448" s="301"/>
      <c r="K448" s="301"/>
      <c r="L448" s="301"/>
      <c r="M448" s="301"/>
      <c r="N448" s="301"/>
      <c r="O448" s="301"/>
      <c r="P448" s="301"/>
      <c r="Q448" s="2" t="str">
        <f>IF(OR(H448="",F448=""),"",IF(H448=F448,1,IF(H448&lt;F448,0,IF(H448-F448&lt;10,2,IF(H448&gt;F448,3,SE)))))</f>
        <v/>
      </c>
      <c r="U448" s="11"/>
      <c r="V448" s="34"/>
      <c r="W448" s="2"/>
      <c r="X448" s="2"/>
      <c r="Y448" s="2"/>
      <c r="Z448" s="2"/>
      <c r="AA448" s="2"/>
      <c r="AB448" s="2"/>
      <c r="AC448" s="2"/>
    </row>
    <row r="449" spans="3:29">
      <c r="C449" s="2" t="str">
        <f>IF(OR(F449="",H449=""),"",IF(F449=H449,1,IF(F449&lt;H449,0,IF(F449-H449&lt;10,2,IF(F449&gt;H449,3,SE)))))</f>
        <v/>
      </c>
      <c r="D449" s="301" t="str">
        <f>V441</f>
        <v/>
      </c>
      <c r="E449" s="301"/>
      <c r="F449" s="70"/>
      <c r="G449" s="41" t="s">
        <v>17</v>
      </c>
      <c r="H449" s="70"/>
      <c r="I449" s="301" t="str">
        <f>V437</f>
        <v/>
      </c>
      <c r="J449" s="301"/>
      <c r="K449" s="301"/>
      <c r="L449" s="301"/>
      <c r="M449" s="301"/>
      <c r="N449" s="301"/>
      <c r="O449" s="301"/>
      <c r="P449" s="301"/>
      <c r="Q449" s="2" t="str">
        <f>IF(OR(H449="",F449=""),"",IF(H449=F449,1,IF(H449&lt;F449,0,IF(H449-F449&lt;10,2,IF(H449&gt;F449,3,SE)))))</f>
        <v/>
      </c>
      <c r="U449" s="11"/>
      <c r="V449" s="34"/>
      <c r="W449" s="2"/>
      <c r="X449" s="2"/>
      <c r="Y449" s="2"/>
      <c r="Z449" s="2"/>
      <c r="AA449" s="2"/>
      <c r="AB449" s="2"/>
      <c r="AC449" s="2"/>
    </row>
    <row r="450" spans="3:29">
      <c r="C450" s="2" t="str">
        <f>IF(OR(F450="",H450=""),"",IF(F450=H450,1,IF(F450&lt;H450,0,IF(F450-H450&lt;10,2,IF(F450&gt;H450,3,SE)))))</f>
        <v/>
      </c>
      <c r="D450" s="301" t="str">
        <f>V440</f>
        <v/>
      </c>
      <c r="E450" s="301"/>
      <c r="F450" s="70"/>
      <c r="G450" s="41" t="s">
        <v>17</v>
      </c>
      <c r="H450" s="70"/>
      <c r="I450" s="301" t="str">
        <f>V436</f>
        <v/>
      </c>
      <c r="J450" s="301"/>
      <c r="K450" s="301"/>
      <c r="L450" s="301"/>
      <c r="M450" s="301"/>
      <c r="N450" s="301"/>
      <c r="O450" s="301"/>
      <c r="P450" s="301"/>
      <c r="Q450" s="2" t="str">
        <f>IF(OR(H450="",F450=""),"",IF(H450=F450,1,IF(H450&lt;F450,0,IF(H450-F450&lt;10,2,IF(H450&gt;F450,3,SE)))))</f>
        <v/>
      </c>
      <c r="U450" s="11"/>
      <c r="V450" s="34"/>
      <c r="W450" s="2"/>
      <c r="X450" s="2"/>
      <c r="Y450" s="2"/>
      <c r="Z450" s="2"/>
      <c r="AA450" s="2"/>
      <c r="AB450" s="2"/>
      <c r="AC450" s="2"/>
    </row>
    <row r="451" spans="3:29">
      <c r="C451" s="2" t="str">
        <f>IF(OR(F451="",H451=""),"",IF(F451=H451,1,IF(F451&lt;H451,0,IF(F451-H451&lt;10,2,IF(F451&gt;H451,3,SE)))))</f>
        <v/>
      </c>
      <c r="D451" s="301" t="str">
        <f>V439</f>
        <v/>
      </c>
      <c r="E451" s="301"/>
      <c r="F451" s="70"/>
      <c r="G451" s="41" t="s">
        <v>17</v>
      </c>
      <c r="H451" s="70"/>
      <c r="I451" s="301" t="str">
        <f>V435</f>
        <v/>
      </c>
      <c r="J451" s="301"/>
      <c r="K451" s="301"/>
      <c r="L451" s="301"/>
      <c r="M451" s="301"/>
      <c r="N451" s="301"/>
      <c r="O451" s="301"/>
      <c r="P451" s="301"/>
      <c r="Q451" s="2" t="str">
        <f>IF(OR(H451="",F451=""),"",IF(H451=F451,1,IF(H451&lt;F451,0,IF(H451-F451&lt;10,2,IF(H451&gt;F451,3,SE)))))</f>
        <v/>
      </c>
      <c r="U451" s="11"/>
      <c r="V451" s="34"/>
      <c r="W451" s="2"/>
      <c r="X451" s="2"/>
      <c r="Y451" s="2"/>
      <c r="Z451" s="2"/>
      <c r="AA451" s="2"/>
      <c r="AB451" s="2"/>
      <c r="AC451" s="2"/>
    </row>
    <row r="452" spans="3:29" ht="15.75" thickBot="1">
      <c r="C452" s="2" t="str">
        <f>IF(OR(F452="",H452=""),"",IF(F452=H452,1,IF(F452&lt;H452,0,IF(F452-H452&lt;10,2,IF(F452&gt;H452,3,SE)))))</f>
        <v/>
      </c>
      <c r="Q452" s="2" t="str">
        <f>IF(OR(H452="",F452=""),"",IF(H452=F452,1,IF(H452&lt;F452,0,IF(H452-F452&lt;10,2,IF(H452&gt;F452,3,SE)))))</f>
        <v/>
      </c>
      <c r="U452" s="11"/>
      <c r="V452" s="34"/>
      <c r="W452" s="2"/>
      <c r="X452" s="2"/>
      <c r="Y452" s="2"/>
      <c r="Z452" s="2"/>
      <c r="AA452" s="2"/>
      <c r="AB452" s="2"/>
      <c r="AC452" s="2"/>
    </row>
    <row r="453" spans="3:29" ht="15" customHeight="1">
      <c r="C453" s="2" t="str">
        <f>IF(OR(F453="",H453=""),"",IF(F453=H453,1,IF(F453&lt;H453,0,IF(F453-H453&lt;10,2,IF(F453&gt;H453,3,SE)))))</f>
        <v/>
      </c>
      <c r="D453" s="302" t="s">
        <v>259</v>
      </c>
      <c r="E453" s="303"/>
      <c r="F453" s="303"/>
      <c r="G453" s="303"/>
      <c r="H453" s="303"/>
      <c r="I453" s="303"/>
      <c r="J453" s="303"/>
      <c r="K453" s="303"/>
      <c r="L453" s="303"/>
      <c r="M453" s="303"/>
      <c r="N453" s="303"/>
      <c r="O453" s="303"/>
      <c r="P453" s="304"/>
      <c r="Q453" s="2" t="str">
        <f>IF(OR(H453="",F453=""),"",IF(H453=F453,1,IF(H453&lt;F453,0,IF(H453-F453&lt;10,2,IF(H453&gt;F453,3,SE)))))</f>
        <v/>
      </c>
      <c r="U453" s="11"/>
      <c r="V453" s="34"/>
      <c r="W453" s="2"/>
      <c r="X453" s="2"/>
      <c r="Y453" s="2"/>
      <c r="Z453" s="2"/>
      <c r="AA453" s="2"/>
      <c r="AB453" s="2"/>
      <c r="AC453" s="2"/>
    </row>
    <row r="454" spans="3:29" ht="15" customHeight="1" thickBot="1">
      <c r="C454" s="2" t="str">
        <f>IF(OR(F454="",H454=""),"",IF(F454=H454,1,IF(F454&lt;H454,0,IF(F454-H454&lt;10,2,IF(F454&gt;H454,3,SE)))))</f>
        <v/>
      </c>
      <c r="D454" s="305"/>
      <c r="E454" s="306"/>
      <c r="F454" s="306"/>
      <c r="G454" s="306"/>
      <c r="H454" s="306"/>
      <c r="I454" s="306"/>
      <c r="J454" s="306"/>
      <c r="K454" s="306"/>
      <c r="L454" s="306"/>
      <c r="M454" s="306"/>
      <c r="N454" s="306"/>
      <c r="O454" s="306"/>
      <c r="P454" s="307"/>
      <c r="Q454" s="2" t="str">
        <f>IF(OR(H454="",F454=""),"",IF(H454=F454,1,IF(H454&lt;F454,0,IF(H454-F454&lt;10,2,IF(H454&gt;F454,3,SE)))))</f>
        <v/>
      </c>
      <c r="U454" s="2"/>
      <c r="V454" s="2"/>
      <c r="W454" s="2"/>
      <c r="X454" s="2"/>
      <c r="Y454" s="2"/>
      <c r="Z454" s="2"/>
      <c r="AA454" s="2"/>
      <c r="AB454" s="2"/>
      <c r="AC454" s="2"/>
    </row>
    <row r="455" spans="3:29">
      <c r="C455" s="2" t="str">
        <f>IF(OR(F455="",H455=""),"",IF(F455=H455,1,IF(F455&lt;H455,0,IF(F455-H455&lt;10,2,IF(F455&gt;H455,3,SE)))))</f>
        <v/>
      </c>
      <c r="Q455" s="2" t="str">
        <f>IF(OR(H455="",F455=""),"",IF(H455=F455,1,IF(H455&lt;F455,0,IF(H455-F455&lt;10,2,IF(H455&gt;F455,3,SE)))))</f>
        <v/>
      </c>
      <c r="U455" s="2"/>
      <c r="V455" s="2"/>
      <c r="W455" s="2"/>
      <c r="X455" s="2"/>
      <c r="Y455" s="15"/>
      <c r="Z455" s="15"/>
      <c r="AA455" s="2"/>
      <c r="AB455" s="2"/>
      <c r="AC455" s="2"/>
    </row>
    <row r="456" spans="3:29">
      <c r="C456" s="2" t="str">
        <f>IF(OR(F456="",H456=""),"",IF(F456=H456,1,IF(F456&lt;H456,0,IF(F456-H456&lt;10,2,IF(F456&gt;H456,3,SE)))))</f>
        <v/>
      </c>
      <c r="D456" s="301" t="str">
        <f>V442</f>
        <v/>
      </c>
      <c r="E456" s="301"/>
      <c r="F456" s="70"/>
      <c r="G456" s="41" t="s">
        <v>17</v>
      </c>
      <c r="H456" s="70"/>
      <c r="I456" s="301" t="str">
        <f>V435</f>
        <v/>
      </c>
      <c r="J456" s="301"/>
      <c r="K456" s="301"/>
      <c r="L456" s="301"/>
      <c r="M456" s="301"/>
      <c r="N456" s="301"/>
      <c r="O456" s="301"/>
      <c r="P456" s="301"/>
      <c r="Q456" s="2" t="str">
        <f>IF(OR(H456="",F456=""),"",IF(H456=F456,1,IF(H456&lt;F456,0,IF(H456-F456&lt;10,2,IF(H456&gt;F456,3,SE)))))</f>
        <v/>
      </c>
      <c r="U456" s="2"/>
      <c r="V456" s="2"/>
      <c r="W456" s="2"/>
      <c r="X456" s="2"/>
      <c r="Y456" s="2"/>
      <c r="Z456" s="2"/>
      <c r="AA456" s="2"/>
      <c r="AB456" s="2"/>
      <c r="AC456" s="2"/>
    </row>
    <row r="457" spans="3:29">
      <c r="C457" s="2" t="str">
        <f>IF(OR(F457="",H457=""),"",IF(F457=H457,1,IF(F457&lt;H457,0,IF(F457-H457&lt;10,2,IF(F457&gt;H457,3,SE)))))</f>
        <v/>
      </c>
      <c r="D457" s="301" t="str">
        <f>V441</f>
        <v/>
      </c>
      <c r="E457" s="301"/>
      <c r="F457" s="70"/>
      <c r="G457" s="41" t="s">
        <v>17</v>
      </c>
      <c r="H457" s="70"/>
      <c r="I457" s="301" t="str">
        <f>V436</f>
        <v/>
      </c>
      <c r="J457" s="301"/>
      <c r="K457" s="301"/>
      <c r="L457" s="301"/>
      <c r="M457" s="301"/>
      <c r="N457" s="301"/>
      <c r="O457" s="301"/>
      <c r="P457" s="301"/>
      <c r="Q457" s="2" t="str">
        <f>IF(OR(H457="",F457=""),"",IF(H457=F457,1,IF(H457&lt;F457,0,IF(H457-F457&lt;10,2,IF(H457&gt;F457,3,SE)))))</f>
        <v/>
      </c>
      <c r="U457" s="2"/>
      <c r="V457" s="2"/>
      <c r="W457" s="2"/>
      <c r="X457" s="2"/>
      <c r="Y457" s="2"/>
      <c r="Z457" s="2"/>
      <c r="AA457" s="2"/>
      <c r="AB457" s="2"/>
      <c r="AC457" s="2"/>
    </row>
    <row r="458" spans="3:29">
      <c r="C458" s="2" t="str">
        <f>IF(OR(F458="",H458=""),"",IF(F458=H458,1,IF(F458&lt;H458,0,IF(F458-H458&lt;10,2,IF(F458&gt;H458,3,SE)))))</f>
        <v/>
      </c>
      <c r="D458" s="301" t="str">
        <f>V440</f>
        <v/>
      </c>
      <c r="E458" s="301"/>
      <c r="F458" s="70"/>
      <c r="G458" s="41" t="s">
        <v>17</v>
      </c>
      <c r="H458" s="70"/>
      <c r="I458" s="301" t="str">
        <f>V437</f>
        <v/>
      </c>
      <c r="J458" s="301"/>
      <c r="K458" s="301"/>
      <c r="L458" s="301"/>
      <c r="M458" s="301"/>
      <c r="N458" s="301"/>
      <c r="O458" s="301"/>
      <c r="P458" s="301"/>
      <c r="Q458" s="2" t="str">
        <f>IF(OR(H458="",F458=""),"",IF(H458=F458,1,IF(H458&lt;F458,0,IF(H458-F458&lt;10,2,IF(H458&gt;F458,3,SE)))))</f>
        <v/>
      </c>
      <c r="U458" s="2"/>
      <c r="V458" s="2"/>
      <c r="W458" s="2"/>
      <c r="X458" s="2"/>
      <c r="Y458" s="2"/>
      <c r="Z458" s="2"/>
      <c r="AA458" s="2"/>
      <c r="AB458" s="2"/>
      <c r="AC458" s="2"/>
    </row>
    <row r="459" spans="3:29">
      <c r="C459" s="2" t="str">
        <f>IF(OR(F459="",H459=""),"",IF(F459=H459,1,IF(F459&lt;H459,0,IF(F459-H459&lt;10,2,IF(F459&gt;H459,3,SE)))))</f>
        <v/>
      </c>
      <c r="D459" s="301" t="str">
        <f>V439</f>
        <v/>
      </c>
      <c r="E459" s="301"/>
      <c r="F459" s="70"/>
      <c r="G459" s="41" t="s">
        <v>17</v>
      </c>
      <c r="H459" s="70"/>
      <c r="I459" s="301" t="str">
        <f>V438</f>
        <v/>
      </c>
      <c r="J459" s="301"/>
      <c r="K459" s="301"/>
      <c r="L459" s="301"/>
      <c r="M459" s="301"/>
      <c r="N459" s="301"/>
      <c r="O459" s="301"/>
      <c r="P459" s="301"/>
      <c r="Q459" s="2" t="str">
        <f>IF(OR(H459="",F459=""),"",IF(H459=F459,1,IF(H459&lt;F459,0,IF(H459-F459&lt;10,2,IF(H459&gt;F459,3,SE)))))</f>
        <v/>
      </c>
      <c r="U459" s="2"/>
      <c r="V459" s="2"/>
      <c r="W459" s="2"/>
      <c r="X459" s="2"/>
      <c r="Y459" s="2"/>
      <c r="Z459" s="2"/>
      <c r="AA459" s="2"/>
      <c r="AB459" s="2"/>
      <c r="AC459" s="2"/>
    </row>
    <row r="460" spans="3:29" ht="15.75" thickBot="1">
      <c r="C460" s="2" t="str">
        <f>IF(OR(F460="",H460=""),"",IF(F460=H460,1,IF(F460&lt;H460,0,IF(F460-H460&lt;10,2,IF(F460&gt;H460,3,SE)))))</f>
        <v/>
      </c>
      <c r="Q460" s="2" t="str">
        <f>IF(OR(H460="",F460=""),"",IF(H460=F460,1,IF(H460&lt;F460,0,IF(H460-F460&lt;10,2,IF(H460&gt;F460,3,SE)))))</f>
        <v/>
      </c>
      <c r="U460" s="2"/>
      <c r="V460" s="2"/>
      <c r="W460" s="2"/>
      <c r="X460" s="2"/>
      <c r="Y460" s="2"/>
      <c r="Z460" s="2"/>
      <c r="AA460" s="2"/>
      <c r="AB460" s="2"/>
      <c r="AC460" s="2"/>
    </row>
    <row r="461" spans="3:29" ht="15" customHeight="1">
      <c r="C461" s="2" t="str">
        <f>IF(OR(F461="",H461=""),"",IF(F461=H461,1,IF(F461&lt;H461,0,IF(F461-H461&lt;10,2,IF(F461&gt;H461,3,SE)))))</f>
        <v/>
      </c>
      <c r="D461" s="302" t="s">
        <v>260</v>
      </c>
      <c r="E461" s="303"/>
      <c r="F461" s="303"/>
      <c r="G461" s="303"/>
      <c r="H461" s="303"/>
      <c r="I461" s="303"/>
      <c r="J461" s="303"/>
      <c r="K461" s="303"/>
      <c r="L461" s="303"/>
      <c r="M461" s="303"/>
      <c r="N461" s="303"/>
      <c r="O461" s="303"/>
      <c r="P461" s="304"/>
      <c r="Q461" s="2" t="str">
        <f>IF(OR(H461="",F461=""),"",IF(H461=F461,1,IF(H461&lt;F461,0,IF(H461-F461&lt;10,2,IF(H461&gt;F461,3,SE)))))</f>
        <v/>
      </c>
      <c r="U461" s="2"/>
      <c r="V461" s="2"/>
      <c r="W461" s="2"/>
      <c r="X461" s="2"/>
      <c r="Y461" s="15"/>
      <c r="Z461" s="15"/>
      <c r="AA461" s="2"/>
      <c r="AB461" s="2"/>
      <c r="AC461" s="2"/>
    </row>
    <row r="462" spans="3:29" ht="15" customHeight="1" thickBot="1">
      <c r="C462" s="2" t="str">
        <f>IF(OR(F462="",H462=""),"",IF(F462=H462,1,IF(F462&lt;H462,0,IF(F462-H462&lt;10,2,IF(F462&gt;H462,3,SE)))))</f>
        <v/>
      </c>
      <c r="D462" s="305"/>
      <c r="E462" s="306"/>
      <c r="F462" s="306"/>
      <c r="G462" s="306"/>
      <c r="H462" s="306"/>
      <c r="I462" s="306"/>
      <c r="J462" s="306"/>
      <c r="K462" s="306"/>
      <c r="L462" s="306"/>
      <c r="M462" s="306"/>
      <c r="N462" s="306"/>
      <c r="O462" s="306"/>
      <c r="P462" s="307"/>
      <c r="Q462" s="2" t="str">
        <f>IF(OR(H462="",F462=""),"",IF(H462=F462,1,IF(H462&lt;F462,0,IF(H462-F462&lt;10,2,IF(H462&gt;F462,3,SE)))))</f>
        <v/>
      </c>
      <c r="U462" s="2"/>
      <c r="V462" s="2"/>
      <c r="W462" s="2"/>
      <c r="X462" s="2"/>
      <c r="Y462" s="15"/>
      <c r="Z462" s="15"/>
      <c r="AA462" s="2"/>
      <c r="AB462" s="2"/>
      <c r="AC462" s="2"/>
    </row>
    <row r="463" spans="3:29">
      <c r="C463" s="2" t="str">
        <f>IF(OR(F463="",H463=""),"",IF(F463=H463,1,IF(F463&lt;H463,0,IF(F463-H463&lt;10,2,IF(F463&gt;H463,3,SE)))))</f>
        <v/>
      </c>
      <c r="Q463" s="2" t="str">
        <f>IF(OR(H463="",F463=""),"",IF(H463=F463,1,IF(H463&lt;F463,0,IF(H463-F463&lt;10,2,IF(H463&gt;F463,3,SE)))))</f>
        <v/>
      </c>
      <c r="U463" s="2"/>
      <c r="V463" s="2"/>
      <c r="W463" s="2"/>
      <c r="X463" s="2"/>
      <c r="Y463" s="2"/>
      <c r="Z463" s="2"/>
      <c r="AA463" s="2"/>
      <c r="AB463" s="2"/>
      <c r="AC463" s="2"/>
    </row>
    <row r="464" spans="3:29">
      <c r="C464" s="2" t="str">
        <f>IF(OR(F464="",H464=""),"",IF(F464=H464,1,IF(F464&lt;H464,0,IF(F464-H464&lt;10,2,IF(F464&gt;H464,3,SE)))))</f>
        <v/>
      </c>
      <c r="D464" s="301" t="str">
        <f>V442</f>
        <v/>
      </c>
      <c r="E464" s="301"/>
      <c r="F464" s="70"/>
      <c r="G464" s="41" t="s">
        <v>17</v>
      </c>
      <c r="H464" s="70"/>
      <c r="I464" s="301" t="str">
        <f>V436</f>
        <v/>
      </c>
      <c r="J464" s="301"/>
      <c r="K464" s="301"/>
      <c r="L464" s="301"/>
      <c r="M464" s="301"/>
      <c r="N464" s="301"/>
      <c r="O464" s="301"/>
      <c r="P464" s="301"/>
      <c r="Q464" s="2" t="str">
        <f>IF(OR(H464="",F464=""),"",IF(H464=F464,1,IF(H464&lt;F464,0,IF(H464-F464&lt;10,2,IF(H464&gt;F464,3,SE)))))</f>
        <v/>
      </c>
      <c r="U464" s="2"/>
      <c r="V464" s="2"/>
      <c r="W464" s="2"/>
      <c r="X464" s="2"/>
      <c r="Y464" s="2"/>
      <c r="Z464" s="2"/>
      <c r="AA464" s="2"/>
      <c r="AB464" s="2"/>
      <c r="AC464" s="2"/>
    </row>
    <row r="465" spans="3:29">
      <c r="C465" s="2" t="str">
        <f>IF(OR(F465="",H465=""),"",IF(F465=H465,1,IF(F465&lt;H465,0,IF(F465-H465&lt;10,2,IF(F465&gt;H465,3,SE)))))</f>
        <v/>
      </c>
      <c r="D465" s="301" t="str">
        <f>V441</f>
        <v/>
      </c>
      <c r="E465" s="301"/>
      <c r="F465" s="70"/>
      <c r="G465" s="41" t="s">
        <v>17</v>
      </c>
      <c r="H465" s="70"/>
      <c r="I465" s="301" t="str">
        <f>V435</f>
        <v/>
      </c>
      <c r="J465" s="301"/>
      <c r="K465" s="301"/>
      <c r="L465" s="301"/>
      <c r="M465" s="301"/>
      <c r="N465" s="301"/>
      <c r="O465" s="301"/>
      <c r="P465" s="301"/>
      <c r="Q465" s="2" t="str">
        <f>IF(OR(H465="",F465=""),"",IF(H465=F465,1,IF(H465&lt;F465,0,IF(H465-F465&lt;10,2,IF(H465&gt;F465,3,SE)))))</f>
        <v/>
      </c>
      <c r="U465" s="2"/>
      <c r="V465" s="2"/>
      <c r="W465" s="2"/>
      <c r="X465" s="2"/>
      <c r="Y465" s="2"/>
      <c r="Z465" s="2"/>
      <c r="AA465" s="2"/>
      <c r="AB465" s="2"/>
      <c r="AC465" s="2"/>
    </row>
    <row r="466" spans="3:29">
      <c r="C466" s="2" t="str">
        <f>IF(OR(F466="",H466=""),"",IF(F466=H466,1,IF(F466&lt;H466,0,IF(F466-H466&lt;10,2,IF(F466&gt;H466,3,SE)))))</f>
        <v/>
      </c>
      <c r="D466" s="301" t="str">
        <f>V440</f>
        <v/>
      </c>
      <c r="E466" s="301"/>
      <c r="F466" s="70"/>
      <c r="G466" s="41" t="s">
        <v>17</v>
      </c>
      <c r="H466" s="70"/>
      <c r="I466" s="301" t="str">
        <f>V438</f>
        <v/>
      </c>
      <c r="J466" s="301"/>
      <c r="K466" s="301"/>
      <c r="L466" s="301"/>
      <c r="M466" s="301"/>
      <c r="N466" s="301"/>
      <c r="O466" s="301"/>
      <c r="P466" s="301"/>
      <c r="Q466" s="2" t="str">
        <f>IF(OR(H466="",F466=""),"",IF(H466=F466,1,IF(H466&lt;F466,0,IF(H466-F466&lt;10,2,IF(H466&gt;F466,3,SE)))))</f>
        <v/>
      </c>
      <c r="U466" s="2"/>
      <c r="V466" s="2"/>
      <c r="W466" s="2"/>
      <c r="X466" s="2"/>
      <c r="Y466" s="2"/>
      <c r="Z466" s="2"/>
      <c r="AA466" s="2"/>
      <c r="AB466" s="2"/>
      <c r="AC466" s="2"/>
    </row>
    <row r="467" spans="3:29">
      <c r="C467" s="2" t="str">
        <f>IF(OR(F467="",H467=""),"",IF(F467=H467,1,IF(F467&lt;H467,0,IF(F467-H467&lt;10,2,IF(F467&gt;H467,3,SE)))))</f>
        <v/>
      </c>
      <c r="D467" s="301" t="str">
        <f>V439</f>
        <v/>
      </c>
      <c r="E467" s="301"/>
      <c r="F467" s="70"/>
      <c r="G467" s="41" t="s">
        <v>17</v>
      </c>
      <c r="H467" s="70"/>
      <c r="I467" s="301" t="str">
        <f>V437</f>
        <v/>
      </c>
      <c r="J467" s="301"/>
      <c r="K467" s="301"/>
      <c r="L467" s="301"/>
      <c r="M467" s="301"/>
      <c r="N467" s="301"/>
      <c r="O467" s="301"/>
      <c r="P467" s="301"/>
      <c r="Q467" s="2" t="str">
        <f>IF(OR(H467="",F467=""),"",IF(H467=F467,1,IF(H467&lt;F467,0,IF(H467-F467&lt;10,2,IF(H467&gt;F467,3,SE)))))</f>
        <v/>
      </c>
      <c r="U467" s="2"/>
      <c r="V467" s="2"/>
      <c r="W467" s="2"/>
      <c r="X467" s="2"/>
      <c r="Y467" s="2"/>
      <c r="Z467" s="2"/>
      <c r="AA467" s="2"/>
      <c r="AB467" s="2"/>
      <c r="AC467" s="2"/>
    </row>
    <row r="468" spans="3:29" ht="15.75" thickBot="1">
      <c r="C468" s="2" t="str">
        <f>IF(OR(F468="",H468=""),"",IF(F468=H468,1,IF(F468&lt;H468,0,IF(F468-H468&lt;10,2,IF(F468&gt;H468,3,SE)))))</f>
        <v/>
      </c>
      <c r="Q468" s="2" t="str">
        <f>IF(OR(H468="",F468=""),"",IF(H468=F468,1,IF(H468&lt;F468,0,IF(H468-F468&lt;10,2,IF(H468&gt;F468,3,SE)))))</f>
        <v/>
      </c>
      <c r="U468" s="2"/>
      <c r="V468" s="2"/>
      <c r="W468" s="2"/>
      <c r="X468" s="2"/>
      <c r="Y468" s="2"/>
      <c r="Z468" s="2"/>
      <c r="AA468" s="2"/>
      <c r="AB468" s="2"/>
      <c r="AC468" s="2"/>
    </row>
    <row r="469" spans="3:29" ht="15" customHeight="1">
      <c r="C469" s="2" t="str">
        <f>IF(OR(F469="",H469=""),"",IF(F469=H469,1,IF(F469&lt;H469,0,IF(F469-H469&lt;10,2,IF(F469&gt;H469,3,SE)))))</f>
        <v/>
      </c>
      <c r="D469" s="302" t="s">
        <v>261</v>
      </c>
      <c r="E469" s="303"/>
      <c r="F469" s="303"/>
      <c r="G469" s="303"/>
      <c r="H469" s="303"/>
      <c r="I469" s="303"/>
      <c r="J469" s="303"/>
      <c r="K469" s="303"/>
      <c r="L469" s="303"/>
      <c r="M469" s="303"/>
      <c r="N469" s="303"/>
      <c r="O469" s="303"/>
      <c r="P469" s="304"/>
      <c r="Q469" s="2" t="str">
        <f>IF(OR(H469="",F469=""),"",IF(H469=F469,1,IF(H469&lt;F469,0,IF(H469-F469&lt;10,2,IF(H469&gt;F469,3,SE)))))</f>
        <v/>
      </c>
      <c r="U469" s="2"/>
      <c r="V469" s="2"/>
      <c r="W469" s="2"/>
      <c r="X469" s="2"/>
      <c r="Y469" s="2"/>
      <c r="Z469" s="2"/>
      <c r="AA469" s="2"/>
      <c r="AB469" s="2"/>
      <c r="AC469" s="2"/>
    </row>
    <row r="470" spans="3:29" ht="15" customHeight="1" thickBot="1">
      <c r="C470" s="2" t="str">
        <f>IF(OR(F470="",H470=""),"",IF(F470=H470,1,IF(F470&lt;H470,0,IF(F470-H470&lt;10,2,IF(F470&gt;H470,3,SE)))))</f>
        <v/>
      </c>
      <c r="D470" s="305"/>
      <c r="E470" s="306"/>
      <c r="F470" s="306"/>
      <c r="G470" s="306"/>
      <c r="H470" s="306"/>
      <c r="I470" s="306"/>
      <c r="J470" s="306"/>
      <c r="K470" s="306"/>
      <c r="L470" s="306"/>
      <c r="M470" s="306"/>
      <c r="N470" s="306"/>
      <c r="O470" s="306"/>
      <c r="P470" s="307"/>
      <c r="Q470" s="2" t="str">
        <f>IF(OR(H470="",F470=""),"",IF(H470=F470,1,IF(H470&lt;F470,0,IF(H470-F470&lt;10,2,IF(H470&gt;F470,3,SE)))))</f>
        <v/>
      </c>
      <c r="U470" s="2"/>
      <c r="V470" s="2"/>
      <c r="W470" s="2"/>
      <c r="X470" s="2"/>
      <c r="Y470" s="15"/>
      <c r="Z470" s="15"/>
      <c r="AA470" s="2"/>
      <c r="AB470" s="2"/>
      <c r="AC470" s="2"/>
    </row>
    <row r="471" spans="3:29">
      <c r="C471" s="2" t="str">
        <f>IF(OR(F471="",H471=""),"",IF(F471=H471,1,IF(F471&lt;H471,0,IF(F471-H471&lt;10,2,IF(F471&gt;H471,3,SE)))))</f>
        <v/>
      </c>
      <c r="Q471" s="2" t="str">
        <f>IF(OR(H471="",F471=""),"",IF(H471=F471,1,IF(H471&lt;F471,0,IF(H471-F471&lt;10,2,IF(H471&gt;F471,3,SE)))))</f>
        <v/>
      </c>
      <c r="U471" s="2"/>
      <c r="V471" s="2"/>
      <c r="W471" s="2"/>
      <c r="X471" s="2"/>
      <c r="Y471" s="2"/>
      <c r="Z471" s="2"/>
      <c r="AA471" s="2"/>
      <c r="AB471" s="2"/>
      <c r="AC471" s="2"/>
    </row>
    <row r="472" spans="3:29">
      <c r="C472" s="2" t="str">
        <f>IF(OR(F472="",H472=""),"",IF(F472=H472,1,IF(F472&lt;H472,0,IF(F472-H472&lt;10,2,IF(F472&gt;H472,3,SE)))))</f>
        <v/>
      </c>
      <c r="D472" s="301" t="str">
        <f>V442</f>
        <v/>
      </c>
      <c r="E472" s="301"/>
      <c r="F472" s="70"/>
      <c r="G472" s="41" t="s">
        <v>17</v>
      </c>
      <c r="H472" s="70"/>
      <c r="I472" s="301" t="str">
        <f>V437</f>
        <v/>
      </c>
      <c r="J472" s="301"/>
      <c r="K472" s="301"/>
      <c r="L472" s="301"/>
      <c r="M472" s="301"/>
      <c r="N472" s="301"/>
      <c r="O472" s="301"/>
      <c r="P472" s="301"/>
      <c r="Q472" s="2" t="str">
        <f>IF(OR(H472="",F472=""),"",IF(H472=F472,1,IF(H472&lt;F472,0,IF(H472-F472&lt;10,2,IF(H472&gt;F472,3,SE)))))</f>
        <v/>
      </c>
      <c r="U472" s="2"/>
      <c r="V472" s="2"/>
      <c r="W472" s="2"/>
      <c r="X472" s="2"/>
      <c r="Y472" s="2"/>
      <c r="Z472" s="2"/>
      <c r="AA472" s="2"/>
      <c r="AB472" s="2"/>
      <c r="AC472" s="2"/>
    </row>
    <row r="473" spans="3:29">
      <c r="C473" s="2" t="str">
        <f>IF(OR(F473="",H473=""),"",IF(F473=H473,1,IF(F473&lt;H473,0,IF(F473-H473&lt;10,2,IF(F473&gt;H473,3,SE)))))</f>
        <v/>
      </c>
      <c r="D473" s="301" t="str">
        <f>V441</f>
        <v/>
      </c>
      <c r="E473" s="301"/>
      <c r="F473" s="70"/>
      <c r="G473" s="41" t="s">
        <v>17</v>
      </c>
      <c r="H473" s="70"/>
      <c r="I473" s="301" t="str">
        <f>V438</f>
        <v/>
      </c>
      <c r="J473" s="301"/>
      <c r="K473" s="301"/>
      <c r="L473" s="301"/>
      <c r="M473" s="301"/>
      <c r="N473" s="301"/>
      <c r="O473" s="301"/>
      <c r="P473" s="301"/>
      <c r="Q473" s="2" t="str">
        <f>IF(OR(H473="",F473=""),"",IF(H473=F473,1,IF(H473&lt;F473,0,IF(H473-F473&lt;10,2,IF(H473&gt;F473,3,SE)))))</f>
        <v/>
      </c>
      <c r="U473" s="2"/>
      <c r="V473" s="2"/>
      <c r="W473" s="2"/>
      <c r="X473" s="2"/>
      <c r="Y473" s="2"/>
      <c r="Z473" s="2"/>
      <c r="AA473" s="2"/>
      <c r="AB473" s="2"/>
      <c r="AC473" s="2"/>
    </row>
    <row r="474" spans="3:29">
      <c r="C474" s="2" t="str">
        <f>IF(OR(F474="",H474=""),"",IF(F474=H474,1,IF(F474&lt;H474,0,IF(F474-H474&lt;10,2,IF(F474&gt;H474,3,SE)))))</f>
        <v/>
      </c>
      <c r="D474" s="301" t="str">
        <f>V440</f>
        <v/>
      </c>
      <c r="E474" s="301"/>
      <c r="F474" s="70"/>
      <c r="G474" s="41" t="s">
        <v>17</v>
      </c>
      <c r="H474" s="70"/>
      <c r="I474" s="301" t="str">
        <f>V435</f>
        <v/>
      </c>
      <c r="J474" s="301"/>
      <c r="K474" s="301"/>
      <c r="L474" s="301"/>
      <c r="M474" s="301"/>
      <c r="N474" s="301"/>
      <c r="O474" s="301"/>
      <c r="P474" s="301"/>
      <c r="Q474" s="2" t="str">
        <f>IF(OR(H474="",F474=""),"",IF(H474=F474,1,IF(H474&lt;F474,0,IF(H474-F474&lt;10,2,IF(H474&gt;F474,3,SE)))))</f>
        <v/>
      </c>
      <c r="U474" s="2"/>
      <c r="V474" s="2"/>
      <c r="W474" s="2"/>
      <c r="X474" s="2"/>
      <c r="Y474" s="2"/>
      <c r="Z474" s="2"/>
      <c r="AA474" s="2"/>
      <c r="AB474" s="2"/>
      <c r="AC474" s="2"/>
    </row>
    <row r="475" spans="3:29">
      <c r="C475" s="2" t="str">
        <f>IF(OR(F475="",H475=""),"",IF(F475=H475,1,IF(F475&lt;H475,0,IF(F475-H475&lt;10,2,IF(F475&gt;H475,3,SE)))))</f>
        <v/>
      </c>
      <c r="D475" s="301" t="str">
        <f>V439</f>
        <v/>
      </c>
      <c r="E475" s="301"/>
      <c r="F475" s="70"/>
      <c r="G475" s="41" t="s">
        <v>17</v>
      </c>
      <c r="H475" s="70"/>
      <c r="I475" s="301" t="str">
        <f>V436</f>
        <v/>
      </c>
      <c r="J475" s="301"/>
      <c r="K475" s="301"/>
      <c r="L475" s="301"/>
      <c r="M475" s="301"/>
      <c r="N475" s="301"/>
      <c r="O475" s="301"/>
      <c r="P475" s="301"/>
      <c r="Q475" s="2" t="str">
        <f>IF(OR(H475="",F475=""),"",IF(H475=F475,1,IF(H475&lt;F475,0,IF(H475-F475&lt;10,2,IF(H475&gt;F475,3,SE)))))</f>
        <v/>
      </c>
      <c r="U475" s="2"/>
      <c r="V475" s="2"/>
      <c r="W475" s="2"/>
      <c r="X475" s="2"/>
      <c r="Y475" s="2"/>
      <c r="Z475" s="2"/>
      <c r="AA475" s="2"/>
      <c r="AB475" s="2"/>
      <c r="AC475" s="2"/>
    </row>
    <row r="476" spans="3:29" ht="15.75" thickBot="1">
      <c r="C476" s="2" t="str">
        <f>IF(OR(F476="",H476=""),"",IF(F476=H476,1,IF(F476&lt;H476,0,IF(F476-H476&lt;10,2,IF(F476&gt;H476,3,SE)))))</f>
        <v/>
      </c>
      <c r="Q476" s="2" t="str">
        <f>IF(OR(H476="",F476=""),"",IF(H476=F476,1,IF(H476&lt;F476,0,IF(H476-F476&lt;10,2,IF(H476&gt;F476,3,SE)))))</f>
        <v/>
      </c>
      <c r="U476" s="2"/>
      <c r="V476" s="2"/>
      <c r="W476" s="2"/>
      <c r="X476" s="2"/>
      <c r="Y476" s="2"/>
      <c r="Z476" s="2"/>
      <c r="AA476" s="2"/>
      <c r="AB476" s="2"/>
      <c r="AC476" s="2"/>
    </row>
    <row r="477" spans="3:29" ht="15" customHeight="1">
      <c r="C477" s="2" t="str">
        <f>IF(OR(F477="",H477=""),"",IF(F477=H477,1,IF(F477&lt;H477,0,IF(F477-H477&lt;10,2,IF(F477&gt;H477,3,SE)))))</f>
        <v/>
      </c>
      <c r="D477" s="302" t="s">
        <v>262</v>
      </c>
      <c r="E477" s="303"/>
      <c r="F477" s="303"/>
      <c r="G477" s="303"/>
      <c r="H477" s="303"/>
      <c r="I477" s="303"/>
      <c r="J477" s="303"/>
      <c r="K477" s="303"/>
      <c r="L477" s="303"/>
      <c r="M477" s="303"/>
      <c r="N477" s="303"/>
      <c r="O477" s="303"/>
      <c r="P477" s="304"/>
      <c r="Q477" s="2" t="str">
        <f>IF(OR(H477="",F477=""),"",IF(H477=F477,1,IF(H477&lt;F477,0,IF(H477-F477&lt;10,2,IF(H477&gt;F477,3,SE)))))</f>
        <v/>
      </c>
      <c r="U477" s="2"/>
      <c r="V477" s="2"/>
      <c r="W477" s="2"/>
      <c r="X477" s="2"/>
      <c r="Y477" s="15"/>
      <c r="Z477" s="15"/>
      <c r="AA477" s="2"/>
      <c r="AB477" s="2"/>
      <c r="AC477" s="2"/>
    </row>
    <row r="478" spans="3:29" ht="15" customHeight="1" thickBot="1">
      <c r="C478" s="2" t="str">
        <f>IF(OR(F478="",H478=""),"",IF(F478=H478,1,IF(F478&lt;H478,0,IF(F478-H478&lt;10,2,IF(F478&gt;H478,3,SE)))))</f>
        <v/>
      </c>
      <c r="D478" s="305"/>
      <c r="E478" s="306"/>
      <c r="F478" s="306"/>
      <c r="G478" s="306"/>
      <c r="H478" s="306"/>
      <c r="I478" s="306"/>
      <c r="J478" s="306"/>
      <c r="K478" s="306"/>
      <c r="L478" s="306"/>
      <c r="M478" s="306"/>
      <c r="N478" s="306"/>
      <c r="O478" s="306"/>
      <c r="P478" s="307"/>
      <c r="Q478" s="2" t="str">
        <f>IF(OR(H478="",F478=""),"",IF(H478=F478,1,IF(H478&lt;F478,0,IF(H478-F478&lt;10,2,IF(H478&gt;F478,3,SE)))))</f>
        <v/>
      </c>
      <c r="U478" s="2"/>
      <c r="V478" s="2"/>
      <c r="W478" s="2"/>
      <c r="X478" s="2"/>
      <c r="Y478" s="2"/>
      <c r="Z478" s="2"/>
      <c r="AA478" s="2"/>
      <c r="AB478" s="2"/>
      <c r="AC478" s="2"/>
    </row>
    <row r="479" spans="3:29">
      <c r="C479" s="2" t="str">
        <f>IF(OR(F479="",H479=""),"",IF(F479=H479,1,IF(F479&lt;H479,0,IF(F479-H479&lt;10,2,IF(F479&gt;H479,3,SE)))))</f>
        <v/>
      </c>
      <c r="Q479" s="2" t="str">
        <f>IF(OR(H479="",F479=""),"",IF(H479=F479,1,IF(H479&lt;F479,0,IF(H479-F479&lt;10,2,IF(H479&gt;F479,3,SE)))))</f>
        <v/>
      </c>
      <c r="U479" s="2"/>
      <c r="V479" s="2"/>
      <c r="W479" s="2"/>
      <c r="X479" s="2"/>
      <c r="Y479" s="2"/>
      <c r="Z479" s="2"/>
      <c r="AA479" s="2"/>
      <c r="AB479" s="2"/>
      <c r="AC479" s="2"/>
    </row>
    <row r="480" spans="3:29">
      <c r="C480" s="2" t="str">
        <f>IF(OR(F480="",H480=""),"",IF(F480=H480,1,IF(F480&lt;H480,0,IF(F480-H480&lt;10,2,IF(F480&gt;H480,3,SE)))))</f>
        <v/>
      </c>
      <c r="D480" s="301" t="str">
        <f>V442</f>
        <v/>
      </c>
      <c r="E480" s="301"/>
      <c r="F480" s="70"/>
      <c r="G480" s="41" t="s">
        <v>17</v>
      </c>
      <c r="H480" s="70"/>
      <c r="I480" s="301" t="str">
        <f>V439</f>
        <v/>
      </c>
      <c r="J480" s="301"/>
      <c r="K480" s="301"/>
      <c r="L480" s="301"/>
      <c r="M480" s="301"/>
      <c r="N480" s="301"/>
      <c r="O480" s="301"/>
      <c r="P480" s="301"/>
      <c r="Q480" s="2" t="str">
        <f>IF(OR(H480="",F480=""),"",IF(H480=F480,1,IF(H480&lt;F480,0,IF(H480-F480&lt;10,2,IF(H480&gt;F480,3,SE)))))</f>
        <v/>
      </c>
      <c r="U480" s="2"/>
      <c r="V480" s="2"/>
      <c r="W480" s="2"/>
      <c r="X480" s="2"/>
      <c r="Y480" s="2"/>
      <c r="Z480" s="2"/>
      <c r="AA480" s="2"/>
      <c r="AB480" s="2"/>
      <c r="AC480" s="2"/>
    </row>
    <row r="481" spans="3:29">
      <c r="C481" s="2" t="str">
        <f>IF(OR(F481="",H481=""),"",IF(F481=H481,1,IF(F481&lt;H481,0,IF(F481-H481&lt;10,2,IF(F481&gt;H481,3,SE)))))</f>
        <v/>
      </c>
      <c r="D481" s="301" t="str">
        <f>V441</f>
        <v/>
      </c>
      <c r="E481" s="301"/>
      <c r="F481" s="70"/>
      <c r="G481" s="41" t="s">
        <v>17</v>
      </c>
      <c r="H481" s="70"/>
      <c r="I481" s="301" t="str">
        <f>V440</f>
        <v/>
      </c>
      <c r="J481" s="301"/>
      <c r="K481" s="301"/>
      <c r="L481" s="301"/>
      <c r="M481" s="301"/>
      <c r="N481" s="301"/>
      <c r="O481" s="301"/>
      <c r="P481" s="301"/>
      <c r="Q481" s="2" t="str">
        <f>IF(OR(H481="",F481=""),"",IF(H481=F481,1,IF(H481&lt;F481,0,IF(H481-F481&lt;10,2,IF(H481&gt;F481,3,SE)))))</f>
        <v/>
      </c>
      <c r="U481" s="2"/>
      <c r="V481" s="2"/>
      <c r="W481" s="2"/>
      <c r="X481" s="2"/>
      <c r="Y481" s="2"/>
      <c r="Z481" s="2"/>
      <c r="AA481" s="2"/>
      <c r="AB481" s="2"/>
      <c r="AC481" s="2"/>
    </row>
    <row r="482" spans="3:29">
      <c r="C482" s="2" t="str">
        <f>IF(OR(F482="",H482=""),"",IF(F482=H482,1,IF(F482&lt;H482,0,IF(F482-H482&lt;10,2,IF(F482&gt;H482,3,SE)))))</f>
        <v/>
      </c>
      <c r="D482" s="301" t="str">
        <f>V438</f>
        <v/>
      </c>
      <c r="E482" s="301"/>
      <c r="F482" s="70"/>
      <c r="G482" s="41" t="s">
        <v>17</v>
      </c>
      <c r="H482" s="70"/>
      <c r="I482" s="301" t="str">
        <f>V435</f>
        <v/>
      </c>
      <c r="J482" s="301"/>
      <c r="K482" s="301"/>
      <c r="L482" s="301"/>
      <c r="M482" s="301"/>
      <c r="N482" s="301"/>
      <c r="O482" s="301"/>
      <c r="P482" s="301"/>
      <c r="Q482" s="2" t="str">
        <f>IF(OR(H482="",F482=""),"",IF(H482=F482,1,IF(H482&lt;F482,0,IF(H482-F482&lt;10,2,IF(H482&gt;F482,3,SE)))))</f>
        <v/>
      </c>
      <c r="U482" s="2"/>
      <c r="V482" s="2"/>
      <c r="W482" s="2"/>
      <c r="X482" s="2"/>
      <c r="Y482" s="2"/>
      <c r="Z482" s="2"/>
      <c r="AA482" s="2"/>
      <c r="AB482" s="2"/>
      <c r="AC482" s="2"/>
    </row>
    <row r="483" spans="3:29">
      <c r="C483" s="2" t="str">
        <f>IF(OR(F483="",H483=""),"",IF(F483=H483,1,IF(F483&lt;H483,0,IF(F483-H483&lt;10,2,IF(F483&gt;H483,3,SE)))))</f>
        <v/>
      </c>
      <c r="D483" s="301" t="str">
        <f>V437</f>
        <v/>
      </c>
      <c r="E483" s="301"/>
      <c r="F483" s="70"/>
      <c r="G483" s="41" t="s">
        <v>17</v>
      </c>
      <c r="H483" s="70"/>
      <c r="I483" s="301" t="str">
        <f>V436</f>
        <v/>
      </c>
      <c r="J483" s="301"/>
      <c r="K483" s="301"/>
      <c r="L483" s="301"/>
      <c r="M483" s="301"/>
      <c r="N483" s="301"/>
      <c r="O483" s="301"/>
      <c r="P483" s="301"/>
      <c r="Q483" s="2" t="str">
        <f>IF(OR(H483="",F483=""),"",IF(H483=F483,1,IF(H483&lt;F483,0,IF(H483-F483&lt;10,2,IF(H483&gt;F483,3,SE)))))</f>
        <v/>
      </c>
      <c r="U483" s="2"/>
      <c r="V483" s="2"/>
      <c r="W483" s="2"/>
      <c r="X483" s="2"/>
      <c r="Y483" s="2"/>
      <c r="Z483" s="2"/>
      <c r="AA483" s="2"/>
      <c r="AB483" s="2"/>
      <c r="AC483" s="2"/>
    </row>
    <row r="484" spans="3:29" ht="15.75" thickBot="1">
      <c r="C484" s="2" t="str">
        <f>IF(OR(F484="",H484=""),"",IF(F484=H484,1,IF(F484&lt;H484,0,IF(F484-H484&lt;10,2,IF(F484&gt;H484,3,SE)))))</f>
        <v/>
      </c>
      <c r="Q484" s="2" t="str">
        <f>IF(OR(H484="",F484=""),"",IF(H484=F484,1,IF(H484&lt;F484,0,IF(H484-F484&lt;10,2,IF(H484&gt;F484,3,SE)))))</f>
        <v/>
      </c>
      <c r="U484" s="2"/>
      <c r="V484" s="2"/>
      <c r="W484" s="2"/>
      <c r="X484" s="2"/>
      <c r="Y484" s="2"/>
      <c r="Z484" s="2"/>
      <c r="AA484" s="2"/>
      <c r="AB484" s="2"/>
      <c r="AC484" s="2"/>
    </row>
    <row r="485" spans="3:29" ht="15" customHeight="1">
      <c r="C485" s="2" t="str">
        <f>IF(OR(F485="",H485=""),"",IF(F485=H485,1,IF(F485&lt;H485,0,IF(F485-H485&lt;10,2,IF(F485&gt;H485,3,SE)))))</f>
        <v/>
      </c>
      <c r="D485" s="302" t="s">
        <v>263</v>
      </c>
      <c r="E485" s="303"/>
      <c r="F485" s="303"/>
      <c r="G485" s="303"/>
      <c r="H485" s="303"/>
      <c r="I485" s="303"/>
      <c r="J485" s="303"/>
      <c r="K485" s="303"/>
      <c r="L485" s="303"/>
      <c r="M485" s="303"/>
      <c r="N485" s="303"/>
      <c r="O485" s="303"/>
      <c r="P485" s="304"/>
      <c r="Q485" s="2" t="str">
        <f>IF(OR(H485="",F485=""),"",IF(H485=F485,1,IF(H485&lt;F485,0,IF(H485-F485&lt;10,2,IF(H485&gt;F485,3,SE)))))</f>
        <v/>
      </c>
      <c r="U485" s="2"/>
      <c r="V485" s="2"/>
      <c r="W485" s="2"/>
      <c r="X485" s="2"/>
      <c r="Y485" s="2"/>
      <c r="Z485" s="2"/>
      <c r="AA485" s="2"/>
      <c r="AB485" s="2"/>
      <c r="AC485" s="2"/>
    </row>
    <row r="486" spans="3:29" ht="15" customHeight="1" thickBot="1">
      <c r="C486" s="2" t="str">
        <f>IF(OR(F486="",H486=""),"",IF(F486=H486,1,IF(F486&lt;H486,0,IF(F486-H486&lt;10,2,IF(F486&gt;H486,3,SE)))))</f>
        <v/>
      </c>
      <c r="D486" s="305"/>
      <c r="E486" s="306"/>
      <c r="F486" s="306"/>
      <c r="G486" s="306"/>
      <c r="H486" s="306"/>
      <c r="I486" s="306"/>
      <c r="J486" s="306"/>
      <c r="K486" s="306"/>
      <c r="L486" s="306"/>
      <c r="M486" s="306"/>
      <c r="N486" s="306"/>
      <c r="O486" s="306"/>
      <c r="P486" s="307"/>
      <c r="Q486" s="2" t="str">
        <f>IF(OR(H486="",F486=""),"",IF(H486=F486,1,IF(H486&lt;F486,0,IF(H486-F486&lt;10,2,IF(H486&gt;F486,3,SE)))))</f>
        <v/>
      </c>
      <c r="U486" s="2"/>
      <c r="V486" s="2"/>
      <c r="W486" s="2"/>
      <c r="X486" s="2"/>
      <c r="Y486" s="15"/>
      <c r="Z486" s="15"/>
      <c r="AA486" s="2"/>
      <c r="AB486" s="2"/>
      <c r="AC486" s="2"/>
    </row>
    <row r="487" spans="3:29">
      <c r="C487" s="2" t="str">
        <f>IF(OR(F487="",H487=""),"",IF(F487=H487,1,IF(F487&lt;H487,0,IF(F487-H487&lt;10,2,IF(F487&gt;H487,3,SE)))))</f>
        <v/>
      </c>
      <c r="Q487" s="2" t="str">
        <f>IF(OR(H487="",F487=""),"",IF(H487=F487,1,IF(H487&lt;F487,0,IF(H487-F487&lt;10,2,IF(H487&gt;F487,3,SE)))))</f>
        <v/>
      </c>
      <c r="U487" s="2"/>
      <c r="V487" s="2"/>
      <c r="W487" s="2"/>
      <c r="X487" s="2"/>
      <c r="Y487" s="2"/>
      <c r="Z487" s="2"/>
      <c r="AA487" s="2"/>
      <c r="AB487" s="2"/>
      <c r="AC487" s="2"/>
    </row>
    <row r="488" spans="3:29">
      <c r="C488" s="2" t="str">
        <f>IF(OR(F488="",H488=""),"",IF(F488=H488,1,IF(F488&lt;H488,0,IF(F488-H488&lt;10,2,IF(F488&gt;H488,3,SE)))))</f>
        <v/>
      </c>
      <c r="D488" s="301" t="str">
        <f>V442</f>
        <v/>
      </c>
      <c r="E488" s="301"/>
      <c r="F488" s="70"/>
      <c r="G488" s="41" t="s">
        <v>17</v>
      </c>
      <c r="H488" s="70"/>
      <c r="I488" s="301" t="str">
        <f>V440</f>
        <v/>
      </c>
      <c r="J488" s="301"/>
      <c r="K488" s="301"/>
      <c r="L488" s="301"/>
      <c r="M488" s="301"/>
      <c r="N488" s="301"/>
      <c r="O488" s="301"/>
      <c r="P488" s="301"/>
      <c r="Q488" s="2" t="str">
        <f>IF(OR(H488="",F488=""),"",IF(H488=F488,1,IF(H488&lt;F488,0,IF(H488-F488&lt;10,2,IF(H488&gt;F488,3,SE)))))</f>
        <v/>
      </c>
      <c r="U488" s="2"/>
      <c r="V488" s="2"/>
      <c r="W488" s="2"/>
      <c r="X488" s="2"/>
      <c r="Y488" s="2"/>
      <c r="Z488" s="2"/>
      <c r="AA488" s="2"/>
      <c r="AB488" s="2"/>
      <c r="AC488" s="2"/>
    </row>
    <row r="489" spans="3:29">
      <c r="C489" s="2" t="str">
        <f>IF(OR(F489="",H489=""),"",IF(F489=H489,1,IF(F489&lt;H489,0,IF(F489-H489&lt;10,2,IF(F489&gt;H489,3,SE)))))</f>
        <v/>
      </c>
      <c r="D489" s="301" t="str">
        <f>V441</f>
        <v/>
      </c>
      <c r="E489" s="301"/>
      <c r="F489" s="70"/>
      <c r="G489" s="41" t="s">
        <v>17</v>
      </c>
      <c r="H489" s="70"/>
      <c r="I489" s="301" t="str">
        <f>V439</f>
        <v/>
      </c>
      <c r="J489" s="301"/>
      <c r="K489" s="301"/>
      <c r="L489" s="301"/>
      <c r="M489" s="301"/>
      <c r="N489" s="301"/>
      <c r="O489" s="301"/>
      <c r="P489" s="301"/>
      <c r="Q489" s="2" t="str">
        <f>IF(OR(H489="",F489=""),"",IF(H489=F489,1,IF(H489&lt;F489,0,IF(H489-F489&lt;10,2,IF(H489&gt;F489,3,SE)))))</f>
        <v/>
      </c>
      <c r="U489" s="2"/>
      <c r="V489" s="2"/>
      <c r="W489" s="2"/>
      <c r="X489" s="2"/>
      <c r="Y489" s="2"/>
      <c r="Z489" s="2"/>
      <c r="AA489" s="2"/>
      <c r="AB489" s="2"/>
      <c r="AC489" s="2"/>
    </row>
    <row r="490" spans="3:29">
      <c r="C490" s="2" t="str">
        <f>IF(OR(F490="",H490=""),"",IF(F490=H490,1,IF(F490&lt;H490,0,IF(F490-H490&lt;10,2,IF(F490&gt;H490,3,SE)))))</f>
        <v/>
      </c>
      <c r="D490" s="301" t="str">
        <f>V438</f>
        <v/>
      </c>
      <c r="E490" s="301"/>
      <c r="F490" s="70"/>
      <c r="G490" s="41" t="s">
        <v>17</v>
      </c>
      <c r="H490" s="70"/>
      <c r="I490" s="301" t="str">
        <f>V436</f>
        <v/>
      </c>
      <c r="J490" s="301"/>
      <c r="K490" s="301"/>
      <c r="L490" s="301"/>
      <c r="M490" s="301"/>
      <c r="N490" s="301"/>
      <c r="O490" s="301"/>
      <c r="P490" s="301"/>
      <c r="Q490" s="2" t="str">
        <f>IF(OR(H490="",F490=""),"",IF(H490=F490,1,IF(H490&lt;F490,0,IF(H490-F490&lt;10,2,IF(H490&gt;F490,3,SE)))))</f>
        <v/>
      </c>
      <c r="U490" s="2"/>
      <c r="V490" s="2"/>
      <c r="W490" s="2"/>
      <c r="X490" s="2"/>
      <c r="Y490" s="2"/>
      <c r="Z490" s="2"/>
      <c r="AA490" s="2"/>
      <c r="AB490" s="2"/>
      <c r="AC490" s="2"/>
    </row>
    <row r="491" spans="3:29">
      <c r="C491" s="2" t="str">
        <f>IF(OR(F491="",H491=""),"",IF(F491=H491,1,IF(F491&lt;H491,0,IF(F491-H491&lt;10,2,IF(F491&gt;H491,3,SE)))))</f>
        <v/>
      </c>
      <c r="D491" s="301" t="str">
        <f>V437</f>
        <v/>
      </c>
      <c r="E491" s="301"/>
      <c r="F491" s="70"/>
      <c r="G491" s="41" t="s">
        <v>17</v>
      </c>
      <c r="H491" s="70"/>
      <c r="I491" s="301" t="str">
        <f>V435</f>
        <v/>
      </c>
      <c r="J491" s="301"/>
      <c r="K491" s="301"/>
      <c r="L491" s="301"/>
      <c r="M491" s="301"/>
      <c r="N491" s="301"/>
      <c r="O491" s="301"/>
      <c r="P491" s="301"/>
      <c r="Q491" s="2" t="str">
        <f>IF(OR(H491="",F491=""),"",IF(H491=F491,1,IF(H491&lt;F491,0,IF(H491-F491&lt;10,2,IF(H491&gt;F491,3,SE)))))</f>
        <v/>
      </c>
      <c r="U491" s="2"/>
      <c r="V491" s="2"/>
      <c r="W491" s="2"/>
      <c r="X491" s="2"/>
      <c r="Y491" s="2"/>
      <c r="Z491" s="2"/>
      <c r="AA491" s="2"/>
      <c r="AB491" s="2"/>
      <c r="AC491" s="2"/>
    </row>
    <row r="492" spans="3:29" ht="15.75" thickBot="1">
      <c r="C492" s="2" t="str">
        <f>IF(OR(F492="",H492=""),"",IF(F492=H492,1,IF(F492&lt;H492,0,IF(F492-H492&lt;10,2,IF(F492&gt;H492,3,SE)))))</f>
        <v/>
      </c>
      <c r="Q492" s="2" t="str">
        <f>IF(OR(H492="",F492=""),"",IF(H492=F492,1,IF(H492&lt;F492,0,IF(H492-F492&lt;10,2,IF(H492&gt;F492,3,SE)))))</f>
        <v/>
      </c>
      <c r="U492" s="2"/>
      <c r="V492" s="2"/>
      <c r="W492" s="2"/>
      <c r="X492" s="2"/>
      <c r="Y492" s="2"/>
      <c r="Z492" s="2"/>
      <c r="AA492" s="2"/>
      <c r="AB492" s="2"/>
      <c r="AC492" s="2"/>
    </row>
    <row r="493" spans="3:29" ht="15" customHeight="1">
      <c r="C493" s="2" t="str">
        <f>IF(OR(F493="",H493=""),"",IF(F493=H493,1,IF(F493&lt;H493,0,IF(F493-H493&lt;10,2,IF(F493&gt;H493,3,SE)))))</f>
        <v/>
      </c>
      <c r="D493" s="302" t="s">
        <v>264</v>
      </c>
      <c r="E493" s="303"/>
      <c r="F493" s="303"/>
      <c r="G493" s="303"/>
      <c r="H493" s="303"/>
      <c r="I493" s="303"/>
      <c r="J493" s="303"/>
      <c r="K493" s="303"/>
      <c r="L493" s="303"/>
      <c r="M493" s="303"/>
      <c r="N493" s="303"/>
      <c r="O493" s="303"/>
      <c r="P493" s="304"/>
      <c r="Q493" s="2" t="str">
        <f>IF(OR(H493="",F493=""),"",IF(H493=F493,1,IF(H493&lt;F493,0,IF(H493-F493&lt;10,2,IF(H493&gt;F493,3,SE)))))</f>
        <v/>
      </c>
      <c r="U493" s="2"/>
      <c r="V493" s="2"/>
      <c r="W493" s="2"/>
      <c r="X493" s="2"/>
      <c r="Y493" s="2"/>
      <c r="Z493" s="2"/>
      <c r="AA493" s="2"/>
      <c r="AB493" s="2"/>
      <c r="AC493" s="2"/>
    </row>
    <row r="494" spans="3:29" ht="15" customHeight="1" thickBot="1">
      <c r="C494" s="2" t="str">
        <f>IF(OR(F494="",H494=""),"",IF(F494=H494,1,IF(F494&lt;H494,0,IF(F494-H494&lt;10,2,IF(F494&gt;H494,3,SE)))))</f>
        <v/>
      </c>
      <c r="D494" s="305"/>
      <c r="E494" s="306"/>
      <c r="F494" s="306"/>
      <c r="G494" s="306"/>
      <c r="H494" s="306"/>
      <c r="I494" s="306"/>
      <c r="J494" s="306"/>
      <c r="K494" s="306"/>
      <c r="L494" s="306"/>
      <c r="M494" s="306"/>
      <c r="N494" s="306"/>
      <c r="O494" s="306"/>
      <c r="P494" s="307"/>
      <c r="Q494" s="2" t="str">
        <f>IF(OR(H494="",F494=""),"",IF(H494=F494,1,IF(H494&lt;F494,0,IF(H494-F494&lt;10,2,IF(H494&gt;F494,3,SE)))))</f>
        <v/>
      </c>
      <c r="U494" s="2"/>
      <c r="V494" s="2"/>
      <c r="W494" s="2"/>
      <c r="X494" s="2"/>
      <c r="Y494" s="2"/>
      <c r="Z494" s="2"/>
      <c r="AA494" s="2"/>
      <c r="AB494" s="2"/>
      <c r="AC494" s="2"/>
    </row>
    <row r="495" spans="3:29">
      <c r="C495" s="2" t="str">
        <f>IF(OR(F495="",H495=""),"",IF(F495=H495,1,IF(F495&lt;H495,0,IF(F495-H495&lt;10,2,IF(F495&gt;H495,3,SE)))))</f>
        <v/>
      </c>
      <c r="Q495" s="2" t="str">
        <f>IF(OR(H495="",F495=""),"",IF(H495=F495,1,IF(H495&lt;F495,0,IF(H495-F495&lt;10,2,IF(H495&gt;F495,3,SE)))))</f>
        <v/>
      </c>
      <c r="U495" s="2"/>
      <c r="V495" s="2"/>
      <c r="W495" s="2"/>
      <c r="X495" s="2"/>
      <c r="Y495" s="15"/>
      <c r="Z495" s="15"/>
      <c r="AA495" s="2"/>
      <c r="AB495" s="2"/>
      <c r="AC495" s="2"/>
    </row>
    <row r="496" spans="3:29">
      <c r="C496" s="2" t="str">
        <f>IF(OR(F496="",H496=""),"",IF(F496=H496,1,IF(F496&lt;H496,0,IF(F496-H496&lt;10,2,IF(F496&gt;H496,3,SE)))))</f>
        <v/>
      </c>
      <c r="D496" s="301" t="str">
        <f>V442</f>
        <v/>
      </c>
      <c r="E496" s="301"/>
      <c r="F496" s="70"/>
      <c r="G496" s="25" t="s">
        <v>17</v>
      </c>
      <c r="H496" s="70"/>
      <c r="I496" s="301" t="str">
        <f>V441</f>
        <v/>
      </c>
      <c r="J496" s="301"/>
      <c r="K496" s="301"/>
      <c r="L496" s="301"/>
      <c r="M496" s="301"/>
      <c r="N496" s="301"/>
      <c r="O496" s="301"/>
      <c r="P496" s="301"/>
      <c r="Q496" s="2" t="str">
        <f>IF(OR(H496="",F496=""),"",IF(H496=F496,1,IF(H496&lt;F496,0,IF(H496-F496&lt;10,2,IF(H496&gt;F496,3,SE)))))</f>
        <v/>
      </c>
      <c r="U496" s="2"/>
      <c r="V496" s="2"/>
      <c r="W496" s="2"/>
      <c r="X496" s="2"/>
      <c r="Y496" s="2"/>
      <c r="Z496" s="2"/>
      <c r="AA496" s="2"/>
      <c r="AB496" s="2"/>
      <c r="AC496" s="2"/>
    </row>
    <row r="497" spans="3:29">
      <c r="C497" s="2" t="str">
        <f>IF(OR(F497="",H497=""),"",IF(F497=H497,1,IF(F497&lt;H497,0,IF(F497-H497&lt;10,2,IF(F497&gt;H497,3,SE)))))</f>
        <v/>
      </c>
      <c r="D497" s="301" t="str">
        <f>V440</f>
        <v/>
      </c>
      <c r="E497" s="301"/>
      <c r="F497" s="70"/>
      <c r="G497" s="25" t="s">
        <v>17</v>
      </c>
      <c r="H497" s="70"/>
      <c r="I497" s="301" t="str">
        <f>V439</f>
        <v/>
      </c>
      <c r="J497" s="301"/>
      <c r="K497" s="301"/>
      <c r="L497" s="301"/>
      <c r="M497" s="301"/>
      <c r="N497" s="301"/>
      <c r="O497" s="301"/>
      <c r="P497" s="301"/>
      <c r="Q497" s="2" t="str">
        <f>IF(OR(H497="",F497=""),"",IF(H497=F497,1,IF(H497&lt;F497,0,IF(H497-F497&lt;10,2,IF(H497&gt;F497,3,SE)))))</f>
        <v/>
      </c>
      <c r="U497" s="2"/>
      <c r="V497" s="2"/>
      <c r="W497" s="2"/>
      <c r="X497" s="2"/>
      <c r="Y497" s="2"/>
      <c r="Z497" s="2"/>
      <c r="AA497" s="2"/>
      <c r="AB497" s="2"/>
      <c r="AC497" s="2"/>
    </row>
    <row r="498" spans="3:29">
      <c r="C498" s="2" t="str">
        <f>IF(OR(F498="",H498=""),"",IF(F498=H498,1,IF(F498&lt;H498,0,IF(F498-H498&lt;10,2,IF(F498&gt;H498,3,SE)))))</f>
        <v/>
      </c>
      <c r="D498" s="301" t="str">
        <f>V438</f>
        <v/>
      </c>
      <c r="E498" s="301"/>
      <c r="F498" s="70"/>
      <c r="G498" s="25" t="s">
        <v>17</v>
      </c>
      <c r="H498" s="70"/>
      <c r="I498" s="301" t="str">
        <f>V437</f>
        <v/>
      </c>
      <c r="J498" s="301"/>
      <c r="K498" s="301"/>
      <c r="L498" s="301"/>
      <c r="M498" s="301"/>
      <c r="N498" s="301"/>
      <c r="O498" s="301"/>
      <c r="P498" s="301"/>
      <c r="Q498" s="2" t="str">
        <f>IF(OR(H498="",F498=""),"",IF(H498=F498,1,IF(H498&lt;F498,0,IF(H498-F498&lt;10,2,IF(H498&gt;F498,3,SE)))))</f>
        <v/>
      </c>
      <c r="U498" s="2"/>
      <c r="V498" s="2"/>
      <c r="W498" s="2"/>
      <c r="X498" s="2"/>
      <c r="Y498" s="2"/>
      <c r="Z498" s="2"/>
      <c r="AA498" s="2"/>
      <c r="AB498" s="2"/>
      <c r="AC498" s="2"/>
    </row>
    <row r="499" spans="3:29">
      <c r="C499" s="2" t="str">
        <f>IF(OR(F499="",H499=""),"",IF(F499=H499,1,IF(F499&lt;H499,0,IF(F499-H499&lt;10,2,IF(F499&gt;H499,3,SE)))))</f>
        <v/>
      </c>
      <c r="D499" s="301" t="str">
        <f>V436</f>
        <v/>
      </c>
      <c r="E499" s="301"/>
      <c r="F499" s="70"/>
      <c r="G499" s="25" t="s">
        <v>17</v>
      </c>
      <c r="H499" s="70"/>
      <c r="I499" s="301" t="str">
        <f>V435</f>
        <v/>
      </c>
      <c r="J499" s="301"/>
      <c r="K499" s="301"/>
      <c r="L499" s="301"/>
      <c r="M499" s="301"/>
      <c r="N499" s="301"/>
      <c r="O499" s="301"/>
      <c r="P499" s="301"/>
      <c r="Q499" s="2" t="str">
        <f>IF(OR(H499="",F499=""),"",IF(H499=F499,1,IF(H499&lt;F499,0,IF(H499-F499&lt;10,2,IF(H499&gt;F499,3,SE)))))</f>
        <v/>
      </c>
      <c r="U499" s="2"/>
      <c r="V499" s="2"/>
      <c r="W499" s="2"/>
      <c r="X499" s="2"/>
      <c r="Y499" s="2"/>
      <c r="Z499" s="2"/>
      <c r="AA499" s="2"/>
      <c r="AB499" s="2"/>
      <c r="AC499" s="2"/>
    </row>
    <row r="500" spans="3:29">
      <c r="C500" s="2" t="str">
        <f>IF(OR(F500="",H500=""),"",IF(F500=H500,1,IF(F500&lt;H500,0,IF(F500-H500&lt;10,2,IF(F500&gt;H500,3,SE)))))</f>
        <v/>
      </c>
      <c r="Q500" s="103"/>
      <c r="U500" s="2"/>
      <c r="V500" s="2"/>
      <c r="W500" s="2"/>
      <c r="X500" s="2"/>
      <c r="Y500" s="2"/>
      <c r="Z500" s="2"/>
      <c r="AA500" s="2"/>
      <c r="AB500" s="2"/>
      <c r="AC500" s="2"/>
    </row>
    <row r="501" spans="3:29" ht="15" customHeight="1">
      <c r="C501" s="2" t="str">
        <f>IF(OR(F501="",H501=""),"",IF(F501=H501,1,IF(F501&lt;H501,0,IF(F501-H501&lt;10,2,IF(F501&gt;H501,3,SE)))))</f>
        <v/>
      </c>
      <c r="D501" s="320" t="s">
        <v>257</v>
      </c>
      <c r="E501" s="320"/>
      <c r="F501" s="320"/>
      <c r="G501" s="320"/>
      <c r="H501" s="320"/>
      <c r="I501" s="320"/>
      <c r="J501" s="320"/>
      <c r="K501" s="320"/>
      <c r="L501" s="320"/>
      <c r="M501" s="320"/>
      <c r="Q501" s="103"/>
      <c r="T501" s="1"/>
      <c r="U501" s="2"/>
      <c r="V501" s="2"/>
      <c r="W501" s="2"/>
      <c r="X501" s="2"/>
      <c r="Y501" s="2"/>
      <c r="Z501" s="2"/>
      <c r="AA501" s="2"/>
      <c r="AB501" s="2"/>
      <c r="AC501" s="2"/>
    </row>
    <row r="502" spans="3:29" ht="15" customHeight="1" thickBot="1">
      <c r="C502" s="2" t="str">
        <f>IF(OR(F502="",H502=""),"",IF(F502=H502,1,IF(F502&lt;H502,0,IF(F502-H502&lt;10,2,IF(F502&gt;H502,3,SE)))))</f>
        <v/>
      </c>
      <c r="D502" s="320"/>
      <c r="E502" s="320"/>
      <c r="F502" s="320"/>
      <c r="G502" s="320"/>
      <c r="H502" s="320"/>
      <c r="I502" s="320"/>
      <c r="J502" s="320"/>
      <c r="K502" s="320"/>
      <c r="L502" s="320"/>
      <c r="M502" s="320"/>
      <c r="Q502" s="103"/>
      <c r="T502" s="1"/>
      <c r="U502" s="2"/>
      <c r="V502" s="2"/>
      <c r="W502" s="2"/>
      <c r="X502" s="2"/>
      <c r="Y502" s="2"/>
      <c r="Z502" s="2"/>
      <c r="AA502" s="2"/>
      <c r="AB502" s="2"/>
      <c r="AC502" s="2"/>
    </row>
    <row r="503" spans="3:29" ht="15.75" thickBot="1">
      <c r="C503" s="2">
        <f>IF(OR(F503="",H503=""),"",IF(F503=H503,1,IF(F503&lt;H503,0,IF(F503-H503&lt;10,2,IF(F503&gt;H503,3,SE)))))</f>
        <v>0</v>
      </c>
      <c r="D503" s="37" t="s">
        <v>3</v>
      </c>
      <c r="E503" s="38" t="s">
        <v>21</v>
      </c>
      <c r="F503" s="321" t="s">
        <v>12</v>
      </c>
      <c r="G503" s="321"/>
      <c r="H503" s="296" t="s">
        <v>309</v>
      </c>
      <c r="I503" s="296"/>
      <c r="J503" s="296" t="s">
        <v>310</v>
      </c>
      <c r="K503" s="296"/>
      <c r="L503" s="321" t="s">
        <v>174</v>
      </c>
      <c r="M503" s="321"/>
      <c r="Q503" s="103"/>
      <c r="T503" s="1"/>
      <c r="U503" s="2" t="s">
        <v>3</v>
      </c>
      <c r="V503" s="12" t="s">
        <v>2</v>
      </c>
      <c r="W503" s="34" t="s">
        <v>12</v>
      </c>
      <c r="X503" s="34" t="s">
        <v>13</v>
      </c>
      <c r="Y503" s="34" t="s">
        <v>14</v>
      </c>
      <c r="Z503" s="12" t="s">
        <v>15</v>
      </c>
      <c r="AA503" s="34" t="s">
        <v>18</v>
      </c>
      <c r="AB503" s="34" t="s">
        <v>19</v>
      </c>
      <c r="AC503" s="12" t="s">
        <v>20</v>
      </c>
    </row>
    <row r="504" spans="3:29">
      <c r="C504" s="2">
        <f>IF(OR(F504="",H504=""),"",IF(F504=H504,1,IF(F504&lt;H504,0,IF(F504-H504&lt;10,2,IF(F504&gt;H504,3,SE)))))</f>
        <v>1</v>
      </c>
      <c r="D504" s="28" t="s">
        <v>4</v>
      </c>
      <c r="E504" s="28" t="str">
        <f>VLOOKUP(AC504,$U$503:$AB$511,2)</f>
        <v/>
      </c>
      <c r="F504" s="317">
        <f>VLOOKUP(AC504,$U$503:$AB$511,3)</f>
        <v>0</v>
      </c>
      <c r="G504" s="317"/>
      <c r="H504" s="318">
        <f>VLOOKUP(AC504,$U$503:$AB$511,4)</f>
        <v>0</v>
      </c>
      <c r="I504" s="318"/>
      <c r="J504" s="318">
        <f>VLOOKUP(AC504,$U$503:$AB$511,5)</f>
        <v>0</v>
      </c>
      <c r="K504" s="318"/>
      <c r="L504" s="318">
        <f>VLOOKUP(AC504,$U$503:$AB$511,6)</f>
        <v>0</v>
      </c>
      <c r="M504" s="319"/>
      <c r="O504" s="13" t="s">
        <v>179</v>
      </c>
      <c r="Q504" s="103"/>
      <c r="T504" s="1"/>
      <c r="U504" s="11">
        <v>1</v>
      </c>
      <c r="V504" s="34" t="str">
        <f>IF(OR('2ª FASE - GRUPOS I a P'!F83="",'2ª FASE - GRUPOS I a P'!F83=""),"",'2ª FASE - GRUPOS I a P'!E23)</f>
        <v/>
      </c>
      <c r="W504" s="2">
        <f>SUM(Q520,Q525,Q534,Q543,Q551,Q560,Q568)</f>
        <v>0</v>
      </c>
      <c r="X504" s="2">
        <f>SUM(H520,H525,H534,H543,H551,H560,H568)</f>
        <v>0</v>
      </c>
      <c r="Y504" s="2">
        <f>SUM(F520,F525,F534,F543,F551,F560,F568)</f>
        <v>0</v>
      </c>
      <c r="Z504" s="2">
        <f>X504-Y504</f>
        <v>0</v>
      </c>
      <c r="AA504" s="34">
        <f>(W504*10^10)+((Z504+5000)*10^6)+(X504*10)+U504</f>
        <v>5000000001</v>
      </c>
      <c r="AB504" s="2">
        <f>LARGE($AA$504:$AA$511,U504)</f>
        <v>5000000008</v>
      </c>
      <c r="AC504" s="34">
        <f>MATCH(AB504,$AA$504:$AA$511,0)</f>
        <v>8</v>
      </c>
    </row>
    <row r="505" spans="3:29">
      <c r="C505" s="2">
        <f>IF(OR(F505="",H505=""),"",IF(F505=H505,1,IF(F505&lt;H505,0,IF(F505-H505&lt;10,2,IF(F505&gt;H505,3,SE)))))</f>
        <v>1</v>
      </c>
      <c r="D505" s="28" t="s">
        <v>5</v>
      </c>
      <c r="E505" s="28" t="str">
        <f t="shared" ref="E505:E511" si="63">VLOOKUP(AC505,$U$503:$AB$511,2)</f>
        <v/>
      </c>
      <c r="F505" s="317">
        <f t="shared" ref="F505:F511" si="64">VLOOKUP(AC505,$U$503:$AB$511,3)</f>
        <v>0</v>
      </c>
      <c r="G505" s="317"/>
      <c r="H505" s="318">
        <f t="shared" ref="H505:H511" si="65">VLOOKUP(AC505,$U$503:$AB$511,4)</f>
        <v>0</v>
      </c>
      <c r="I505" s="318"/>
      <c r="J505" s="318">
        <f t="shared" ref="J505:J511" si="66">VLOOKUP(AC505,$U$503:$AB$511,5)</f>
        <v>0</v>
      </c>
      <c r="K505" s="318"/>
      <c r="L505" s="318">
        <f t="shared" ref="L505:L511" si="67">VLOOKUP(AC505,$U$503:$AB$511,6)</f>
        <v>0</v>
      </c>
      <c r="M505" s="319"/>
      <c r="O505" s="13" t="s">
        <v>175</v>
      </c>
      <c r="Q505" s="103"/>
      <c r="T505" s="1"/>
      <c r="U505" s="11">
        <v>2</v>
      </c>
      <c r="V505" s="34" t="str">
        <f>IF(OR('2ª FASE - GRUPOS A a H'!F568="",'2ª FASE - GRUPOS A a H'!F568=""),"",'2ª FASE - GRUPOS A a H'!E507)</f>
        <v/>
      </c>
      <c r="W505" s="2">
        <f>SUM(Q519,Q526,Q533,Q544,Q552,Q559)</f>
        <v>0</v>
      </c>
      <c r="X505" s="2">
        <f>SUM(H519,H526,H533,H544,H552,H559,F568)</f>
        <v>0</v>
      </c>
      <c r="Y505" s="2">
        <f>SUM(F519,F526,F533,F544,F552,F559,H568)</f>
        <v>0</v>
      </c>
      <c r="Z505" s="2">
        <f t="shared" ref="Z505:Z511" si="68">X505-Y505</f>
        <v>0</v>
      </c>
      <c r="AA505" s="34">
        <f t="shared" ref="AA505:AA511" si="69">(W505*10^10)+((Z505+5000)*10^6)+(X505*10)+U505</f>
        <v>5000000002</v>
      </c>
      <c r="AB505" s="2">
        <f t="shared" ref="AB505:AB511" si="70">LARGE($AA$504:$AA$511,U505)</f>
        <v>5000000007</v>
      </c>
      <c r="AC505" s="34">
        <f t="shared" ref="AC505:AC511" si="71">MATCH(AB505,$AA$504:$AA$511,0)</f>
        <v>7</v>
      </c>
    </row>
    <row r="506" spans="3:29">
      <c r="C506" s="2">
        <f>IF(OR(F506="",H506=""),"",IF(F506=H506,1,IF(F506&lt;H506,0,IF(F506-H506&lt;10,2,IF(F506&gt;H506,3,SE)))))</f>
        <v>1</v>
      </c>
      <c r="D506" s="28" t="s">
        <v>6</v>
      </c>
      <c r="E506" s="28" t="str">
        <f t="shared" si="63"/>
        <v/>
      </c>
      <c r="F506" s="317">
        <f t="shared" si="64"/>
        <v>0</v>
      </c>
      <c r="G506" s="317"/>
      <c r="H506" s="318">
        <f t="shared" si="65"/>
        <v>0</v>
      </c>
      <c r="I506" s="318"/>
      <c r="J506" s="318">
        <f t="shared" si="66"/>
        <v>0</v>
      </c>
      <c r="K506" s="318"/>
      <c r="L506" s="318">
        <f t="shared" si="67"/>
        <v>0</v>
      </c>
      <c r="M506" s="319"/>
      <c r="O506" s="13" t="s">
        <v>307</v>
      </c>
      <c r="Q506" s="103"/>
      <c r="T506" s="1"/>
      <c r="U506" s="11">
        <v>3</v>
      </c>
      <c r="V506" s="34" t="str">
        <f>IF(OR('2ª FASE - GRUPOS I a P'!F83="",'2ª FASE - GRUPOS I a P'!F83=""),"",'2ª FASE - GRUPOS I a P'!E22)</f>
        <v/>
      </c>
      <c r="W506" s="2">
        <f>SUM(Q518,Q527,Q536,Q541,C552,C560,Q567)</f>
        <v>0</v>
      </c>
      <c r="X506" s="2">
        <f>SUM(H518,H527,H536,H541,F552,F560,H567)</f>
        <v>0</v>
      </c>
      <c r="Y506" s="2">
        <f>SUM(F518,F527,F536,F541,H552,H560,F567)</f>
        <v>0</v>
      </c>
      <c r="Z506" s="2">
        <f t="shared" si="68"/>
        <v>0</v>
      </c>
      <c r="AA506" s="34">
        <f t="shared" si="69"/>
        <v>5000000003</v>
      </c>
      <c r="AB506" s="2">
        <f t="shared" si="70"/>
        <v>5000000006</v>
      </c>
      <c r="AC506" s="34">
        <f t="shared" si="71"/>
        <v>6</v>
      </c>
    </row>
    <row r="507" spans="3:29">
      <c r="C507" s="2">
        <f>IF(OR(F507="",H507=""),"",IF(F507=H507,1,IF(F507&lt;H507,0,IF(F507-H507&lt;10,2,IF(F507&gt;H507,3,SE)))))</f>
        <v>1</v>
      </c>
      <c r="D507" s="28" t="s">
        <v>7</v>
      </c>
      <c r="E507" s="28" t="str">
        <f t="shared" si="63"/>
        <v/>
      </c>
      <c r="F507" s="317">
        <f t="shared" si="64"/>
        <v>0</v>
      </c>
      <c r="G507" s="317"/>
      <c r="H507" s="318">
        <f t="shared" si="65"/>
        <v>0</v>
      </c>
      <c r="I507" s="318"/>
      <c r="J507" s="318">
        <f t="shared" si="66"/>
        <v>0</v>
      </c>
      <c r="K507" s="318"/>
      <c r="L507" s="318">
        <f t="shared" si="67"/>
        <v>0</v>
      </c>
      <c r="M507" s="319"/>
      <c r="O507" s="13" t="s">
        <v>308</v>
      </c>
      <c r="Q507" s="103"/>
      <c r="T507" s="1"/>
      <c r="U507" s="11">
        <v>4</v>
      </c>
      <c r="V507" s="34" t="str">
        <f>IF(OR('2ª FASE - GRUPOS A a H'!F568="",'2ª FASE - GRUPOS A a H'!F568=""),"",'2ª FASE - GRUPOS A a H'!E506)</f>
        <v/>
      </c>
      <c r="W507" s="2">
        <f>SUM(Q517,Q528,Q535,Q542,C551,C559,C567)</f>
        <v>0</v>
      </c>
      <c r="X507" s="2">
        <f>SUM(H517,H528,H535,H542,F551,F559,F567)</f>
        <v>0</v>
      </c>
      <c r="Y507" s="2">
        <f>SUM(F517,H528,F535,F542,H551,H559,H567)</f>
        <v>0</v>
      </c>
      <c r="Z507" s="2">
        <f t="shared" si="68"/>
        <v>0</v>
      </c>
      <c r="AA507" s="34">
        <f t="shared" si="69"/>
        <v>5000000004</v>
      </c>
      <c r="AB507" s="2">
        <f t="shared" si="70"/>
        <v>5000000005</v>
      </c>
      <c r="AC507" s="34">
        <f t="shared" si="71"/>
        <v>5</v>
      </c>
    </row>
    <row r="508" spans="3:29">
      <c r="C508" s="2">
        <f>IF(OR(F508="",H508=""),"",IF(F508=H508,1,IF(F508&lt;H508,0,IF(F508-H508&lt;10,2,IF(F508&gt;H508,3,SE)))))</f>
        <v>1</v>
      </c>
      <c r="D508" s="26" t="s">
        <v>8</v>
      </c>
      <c r="E508" s="26" t="str">
        <f t="shared" si="63"/>
        <v/>
      </c>
      <c r="F508" s="308">
        <f t="shared" si="64"/>
        <v>0</v>
      </c>
      <c r="G508" s="308"/>
      <c r="H508" s="309">
        <f t="shared" si="65"/>
        <v>0</v>
      </c>
      <c r="I508" s="309"/>
      <c r="J508" s="309">
        <f t="shared" si="66"/>
        <v>0</v>
      </c>
      <c r="K508" s="309"/>
      <c r="L508" s="309">
        <f t="shared" si="67"/>
        <v>0</v>
      </c>
      <c r="M508" s="310"/>
      <c r="O508" s="13" t="s">
        <v>178</v>
      </c>
      <c r="Q508" s="103"/>
      <c r="T508" s="1"/>
      <c r="U508" s="11">
        <v>5</v>
      </c>
      <c r="V508" s="34" t="str">
        <f>IF(OR('2ª FASE - GRUPOS I a P'!F83="",'2ª FASE - GRUPOS I a P'!F83=""),"",'2ª FASE - GRUPOS I a P'!E21)</f>
        <v/>
      </c>
      <c r="W508" s="2">
        <f>SUM(C520,C528,C536,C544,Q549,Q558,Q566)</f>
        <v>0</v>
      </c>
      <c r="X508" s="2">
        <f>SUM(F520,F528,F536,F544,H549,H558,H566)</f>
        <v>0</v>
      </c>
      <c r="Y508" s="2">
        <f>SUM(H520,H528,H536,H544,F549,F558,F566)</f>
        <v>0</v>
      </c>
      <c r="Z508" s="2">
        <f t="shared" si="68"/>
        <v>0</v>
      </c>
      <c r="AA508" s="34">
        <f t="shared" si="69"/>
        <v>5000000005</v>
      </c>
      <c r="AB508" s="2">
        <f t="shared" si="70"/>
        <v>5000000004</v>
      </c>
      <c r="AC508" s="34">
        <f t="shared" si="71"/>
        <v>4</v>
      </c>
    </row>
    <row r="509" spans="3:29">
      <c r="C509" s="2">
        <f>IF(OR(F509="",H509=""),"",IF(F509=H509,1,IF(F509&lt;H509,0,IF(F509-H509&lt;10,2,IF(F509&gt;H509,3,SE)))))</f>
        <v>1</v>
      </c>
      <c r="D509" s="26" t="s">
        <v>9</v>
      </c>
      <c r="E509" s="26" t="str">
        <f t="shared" si="63"/>
        <v/>
      </c>
      <c r="F509" s="308">
        <f t="shared" si="64"/>
        <v>0</v>
      </c>
      <c r="G509" s="308"/>
      <c r="H509" s="309">
        <f t="shared" si="65"/>
        <v>0</v>
      </c>
      <c r="I509" s="309"/>
      <c r="J509" s="309">
        <f t="shared" si="66"/>
        <v>0</v>
      </c>
      <c r="K509" s="309"/>
      <c r="L509" s="309">
        <f t="shared" si="67"/>
        <v>0</v>
      </c>
      <c r="M509" s="310"/>
      <c r="Q509" s="103"/>
      <c r="T509" s="1"/>
      <c r="U509" s="11">
        <v>6</v>
      </c>
      <c r="V509" s="34" t="str">
        <f>IF(OR('2ª FASE - GRUPOS A a H'!F568="",'2ª FASE - GRUPOS A a H'!F568=""),"",'2ª FASE - GRUPOS A a H'!E505)</f>
        <v/>
      </c>
      <c r="W509" s="2">
        <f>SUM(C519,C527,C535,C543,Q550,Q557,C566)</f>
        <v>0</v>
      </c>
      <c r="X509" s="2">
        <f>SUM(F519,F527,F535,F543,H550,H557,F566)</f>
        <v>0</v>
      </c>
      <c r="Y509" s="2">
        <f>SUM(H519,H527,H535,H543,F550,F557,H566)</f>
        <v>0</v>
      </c>
      <c r="Z509" s="2">
        <f t="shared" si="68"/>
        <v>0</v>
      </c>
      <c r="AA509" s="34">
        <f t="shared" si="69"/>
        <v>5000000006</v>
      </c>
      <c r="AB509" s="2">
        <f t="shared" si="70"/>
        <v>5000000003</v>
      </c>
      <c r="AC509" s="34">
        <f t="shared" si="71"/>
        <v>3</v>
      </c>
    </row>
    <row r="510" spans="3:29">
      <c r="C510" s="2">
        <f>IF(OR(F510="",H510=""),"",IF(F510=H510,1,IF(F510&lt;H510,0,IF(F510-H510&lt;10,2,IF(F510&gt;H510,3,SE)))))</f>
        <v>1</v>
      </c>
      <c r="D510" s="26" t="s">
        <v>10</v>
      </c>
      <c r="E510" s="26" t="str">
        <f t="shared" si="63"/>
        <v/>
      </c>
      <c r="F510" s="308">
        <f t="shared" si="64"/>
        <v>0</v>
      </c>
      <c r="G510" s="308"/>
      <c r="H510" s="309">
        <f t="shared" si="65"/>
        <v>0</v>
      </c>
      <c r="I510" s="309"/>
      <c r="J510" s="309">
        <f t="shared" si="66"/>
        <v>0</v>
      </c>
      <c r="K510" s="309"/>
      <c r="L510" s="309">
        <f t="shared" si="67"/>
        <v>0</v>
      </c>
      <c r="M510" s="310"/>
      <c r="Q510" s="103"/>
      <c r="T510" s="1"/>
      <c r="U510" s="11">
        <v>7</v>
      </c>
      <c r="V510" s="34" t="str">
        <f>IF(OR('2ª FASE - GRUPOS I a P'!F83="",'2ª FASE - GRUPOS I a P'!F83=""),"",'2ª FASE - GRUPOS I a P'!E20)</f>
        <v/>
      </c>
      <c r="W510" s="2">
        <f>SUM(C518,C526,C534,C542,C550,C558,Q565)</f>
        <v>0</v>
      </c>
      <c r="X510" s="2">
        <f>SUM(F518,F526,F534,F542,F550,F558,H565)</f>
        <v>0</v>
      </c>
      <c r="Y510" s="2">
        <f>SUM(H518,H526,H534,H542,H550,H558,F565)</f>
        <v>0</v>
      </c>
      <c r="Z510" s="2">
        <f t="shared" si="68"/>
        <v>0</v>
      </c>
      <c r="AA510" s="34">
        <f t="shared" si="69"/>
        <v>5000000007</v>
      </c>
      <c r="AB510" s="2">
        <f t="shared" si="70"/>
        <v>5000000002</v>
      </c>
      <c r="AC510" s="34">
        <f t="shared" si="71"/>
        <v>2</v>
      </c>
    </row>
    <row r="511" spans="3:29">
      <c r="C511" s="2">
        <f>IF(OR(F511="",H511=""),"",IF(F511=H511,1,IF(F511&lt;H511,0,IF(F511-H511&lt;10,2,IF(F511&gt;H511,3,SE)))))</f>
        <v>1</v>
      </c>
      <c r="D511" s="26" t="s">
        <v>11</v>
      </c>
      <c r="E511" s="26" t="str">
        <f t="shared" si="63"/>
        <v/>
      </c>
      <c r="F511" s="308">
        <f t="shared" si="64"/>
        <v>0</v>
      </c>
      <c r="G511" s="308"/>
      <c r="H511" s="309">
        <f t="shared" si="65"/>
        <v>0</v>
      </c>
      <c r="I511" s="309"/>
      <c r="J511" s="309">
        <f t="shared" si="66"/>
        <v>0</v>
      </c>
      <c r="K511" s="309"/>
      <c r="L511" s="309">
        <f t="shared" si="67"/>
        <v>0</v>
      </c>
      <c r="M511" s="310"/>
      <c r="Q511" s="103"/>
      <c r="T511" s="1"/>
      <c r="U511" s="11">
        <v>8</v>
      </c>
      <c r="V511" s="34" t="str">
        <f>IF(OR('2ª FASE - GRUPOS A a H'!F568="",'2ª FASE - GRUPOS A a H'!F568=""),"",'2ª FASE - GRUPOS A a H'!E504)</f>
        <v/>
      </c>
      <c r="W511" s="2">
        <f>SUM(C517,C525,C533,C541,C549,C557,C565)</f>
        <v>0</v>
      </c>
      <c r="X511" s="2">
        <f>SUM(F517,F525,F533,F541,F549,F557,F565)</f>
        <v>0</v>
      </c>
      <c r="Y511" s="2">
        <f>SUM(H517,H525,H533,H541,H549,H557,H565)</f>
        <v>0</v>
      </c>
      <c r="Z511" s="2">
        <f t="shared" si="68"/>
        <v>0</v>
      </c>
      <c r="AA511" s="34">
        <f t="shared" si="69"/>
        <v>5000000008</v>
      </c>
      <c r="AB511" s="2">
        <f t="shared" si="70"/>
        <v>5000000001</v>
      </c>
      <c r="AC511" s="34">
        <f t="shared" si="71"/>
        <v>1</v>
      </c>
    </row>
    <row r="512" spans="3:29">
      <c r="C512" s="2" t="str">
        <f>IF(OR(F512="",H512=""),"",IF(F512=H512,1,IF(F512&lt;H512,0,IF(F512-H512&lt;10,2,IF(F512&gt;H512,3,SE)))))</f>
        <v/>
      </c>
      <c r="Q512" s="103"/>
      <c r="T512" s="1"/>
      <c r="U512" s="2"/>
      <c r="V512" s="34"/>
      <c r="W512" s="2"/>
      <c r="X512" s="2"/>
      <c r="Y512" s="2"/>
      <c r="Z512" s="2"/>
      <c r="AA512" s="2"/>
      <c r="AB512" s="2"/>
      <c r="AC512" s="2"/>
    </row>
    <row r="513" spans="3:29" ht="15.75" thickBot="1">
      <c r="C513" s="2" t="str">
        <f>IF(OR(F513="",H513=""),"",IF(F513=H513,1,IF(F513&lt;H513,0,IF(F513-H513&lt;10,2,IF(F513&gt;H513,3,SE)))))</f>
        <v/>
      </c>
      <c r="Q513" s="103"/>
      <c r="T513" s="1"/>
      <c r="U513" s="2"/>
      <c r="V513" s="34"/>
      <c r="W513" s="2"/>
      <c r="X513" s="2"/>
      <c r="Y513" s="2"/>
      <c r="Z513" s="2"/>
      <c r="AA513" s="2"/>
      <c r="AB513" s="2"/>
      <c r="AC513" s="2"/>
    </row>
    <row r="514" spans="3:29" ht="15" customHeight="1">
      <c r="C514" s="2" t="str">
        <f>IF(OR(F514="",H514=""),"",IF(F514=H514,1,IF(F514&lt;H514,0,IF(F514-H514&lt;10,2,IF(F514&gt;H514,3,SE)))))</f>
        <v/>
      </c>
      <c r="D514" s="311" t="s">
        <v>258</v>
      </c>
      <c r="E514" s="312"/>
      <c r="F514" s="312"/>
      <c r="G514" s="312"/>
      <c r="H514" s="312"/>
      <c r="I514" s="312"/>
      <c r="J514" s="312"/>
      <c r="K514" s="312"/>
      <c r="L514" s="312"/>
      <c r="M514" s="312"/>
      <c r="N514" s="312"/>
      <c r="O514" s="312"/>
      <c r="P514" s="313"/>
      <c r="Q514" s="2" t="str">
        <f>IF(OR(H514="",F514=""),"",IF(H514=F514,1,IF(H514&lt;F514,0,IF(H514-F514&lt;10,2,IF(H514&gt;F514,3,SE)))))</f>
        <v/>
      </c>
      <c r="T514" s="1"/>
      <c r="V514" s="33"/>
      <c r="W514" s="1"/>
      <c r="X514" s="1"/>
      <c r="Y514" s="1"/>
      <c r="Z514" s="1"/>
      <c r="AA514" s="1"/>
      <c r="AB514" s="1"/>
    </row>
    <row r="515" spans="3:29" ht="15" customHeight="1" thickBot="1">
      <c r="C515" s="2" t="str">
        <f>IF(OR(F515="",H515=""),"",IF(F515=H515,1,IF(F515&lt;H515,0,IF(F515-H515&lt;10,2,IF(F515&gt;H515,3,SE)))))</f>
        <v/>
      </c>
      <c r="D515" s="314"/>
      <c r="E515" s="315"/>
      <c r="F515" s="315"/>
      <c r="G515" s="315"/>
      <c r="H515" s="315"/>
      <c r="I515" s="315"/>
      <c r="J515" s="315"/>
      <c r="K515" s="315"/>
      <c r="L515" s="315"/>
      <c r="M515" s="315"/>
      <c r="N515" s="315"/>
      <c r="O515" s="315"/>
      <c r="P515" s="316"/>
      <c r="Q515" s="2" t="str">
        <f>IF(OR(H515="",F515=""),"",IF(H515=F515,1,IF(H515&lt;F515,0,IF(H515-F515&lt;10,2,IF(H515&gt;F515,3,SE)))))</f>
        <v/>
      </c>
      <c r="T515" s="2"/>
      <c r="U515" s="36"/>
      <c r="V515" s="33"/>
      <c r="W515" s="2"/>
      <c r="X515" s="2"/>
      <c r="Y515" s="19"/>
      <c r="Z515" s="19"/>
      <c r="AA515" s="2"/>
      <c r="AB515" s="2"/>
    </row>
    <row r="516" spans="3:29">
      <c r="C516" s="2" t="str">
        <f>IF(OR(F516="",H516=""),"",IF(F516=H516,1,IF(F516&lt;H516,0,IF(F516-H516&lt;10,2,IF(F516&gt;H516,3,SE)))))</f>
        <v/>
      </c>
      <c r="Q516" s="2" t="str">
        <f>IF(OR(H516="",F516=""),"",IF(H516=F516,1,IF(H516&lt;F516,0,IF(H516-F516&lt;10,2,IF(H516&gt;F516,3,SE)))))</f>
        <v/>
      </c>
      <c r="T516" s="2"/>
      <c r="U516" s="36"/>
      <c r="V516" s="33"/>
      <c r="W516" s="2"/>
      <c r="X516" s="2"/>
      <c r="Y516" s="1"/>
      <c r="Z516" s="1"/>
      <c r="AA516" s="2"/>
      <c r="AB516" s="2"/>
    </row>
    <row r="517" spans="3:29">
      <c r="C517" s="2" t="str">
        <f>IF(OR(F517="",H517=""),"",IF(F517=H517,1,IF(F517&lt;H517,0,IF(F517-H517&lt;10,2,IF(F517&gt;H517,3,SE)))))</f>
        <v/>
      </c>
      <c r="D517" s="301" t="str">
        <f>V511</f>
        <v/>
      </c>
      <c r="E517" s="301"/>
      <c r="F517" s="70"/>
      <c r="G517" s="25" t="s">
        <v>17</v>
      </c>
      <c r="H517" s="70"/>
      <c r="I517" s="301" t="str">
        <f>V507</f>
        <v/>
      </c>
      <c r="J517" s="301"/>
      <c r="K517" s="301"/>
      <c r="L517" s="301"/>
      <c r="M517" s="301"/>
      <c r="N517" s="301"/>
      <c r="O517" s="301"/>
      <c r="P517" s="301"/>
      <c r="Q517" s="2" t="str">
        <f>IF(OR(H517="",F517=""),"",IF(H517=F517,1,IF(H517&lt;F517,0,IF(H517-F517&lt;10,2,IF(H517&gt;F517,3,SE)))))</f>
        <v/>
      </c>
      <c r="U517" s="36"/>
      <c r="V517" s="33"/>
      <c r="Y517" s="1"/>
      <c r="Z517" s="1"/>
    </row>
    <row r="518" spans="3:29">
      <c r="C518" s="2" t="str">
        <f>IF(OR(F518="",H518=""),"",IF(F518=H518,1,IF(F518&lt;H518,0,IF(F518-H518&lt;10,2,IF(F518&gt;H518,3,SE)))))</f>
        <v/>
      </c>
      <c r="D518" s="301" t="str">
        <f>V510</f>
        <v/>
      </c>
      <c r="E518" s="301"/>
      <c r="F518" s="70"/>
      <c r="G518" s="25" t="s">
        <v>17</v>
      </c>
      <c r="H518" s="70"/>
      <c r="I518" s="301" t="str">
        <f>V506</f>
        <v/>
      </c>
      <c r="J518" s="301"/>
      <c r="K518" s="301"/>
      <c r="L518" s="301"/>
      <c r="M518" s="301"/>
      <c r="N518" s="301"/>
      <c r="O518" s="301"/>
      <c r="P518" s="301"/>
      <c r="Q518" s="2" t="str">
        <f>IF(OR(H518="",F518=""),"",IF(H518=F518,1,IF(H518&lt;F518,0,IF(H518-F518&lt;10,2,IF(H518&gt;F518,3,SE)))))</f>
        <v/>
      </c>
      <c r="U518" s="36"/>
      <c r="V518" s="33"/>
      <c r="Y518" s="1"/>
      <c r="Z518" s="1"/>
    </row>
    <row r="519" spans="3:29">
      <c r="C519" s="2" t="str">
        <f>IF(OR(F519="",H519=""),"",IF(F519=H519,1,IF(F519&lt;H519,0,IF(F519-H519&lt;10,2,IF(F519&gt;H519,3,SE)))))</f>
        <v/>
      </c>
      <c r="D519" s="301" t="str">
        <f>V509</f>
        <v/>
      </c>
      <c r="E519" s="301"/>
      <c r="F519" s="70"/>
      <c r="G519" s="25" t="s">
        <v>17</v>
      </c>
      <c r="H519" s="70"/>
      <c r="I519" s="301" t="str">
        <f>V505</f>
        <v/>
      </c>
      <c r="J519" s="301"/>
      <c r="K519" s="301"/>
      <c r="L519" s="301"/>
      <c r="M519" s="301"/>
      <c r="N519" s="301"/>
      <c r="O519" s="301"/>
      <c r="P519" s="301"/>
      <c r="Q519" s="2" t="str">
        <f>IF(OR(H519="",F519=""),"",IF(H519=F519,1,IF(H519&lt;F519,0,IF(H519-F519&lt;10,2,IF(H519&gt;F519,3,SE)))))</f>
        <v/>
      </c>
      <c r="U519" s="36"/>
      <c r="V519" s="33"/>
      <c r="Y519" s="1"/>
      <c r="Z519" s="1"/>
    </row>
    <row r="520" spans="3:29">
      <c r="C520" s="2" t="str">
        <f>IF(OR(F520="",H520=""),"",IF(F520=H520,1,IF(F520&lt;H520,0,IF(F520-H520&lt;10,2,IF(F520&gt;H520,3,SE)))))</f>
        <v/>
      </c>
      <c r="D520" s="301" t="str">
        <f>V508</f>
        <v/>
      </c>
      <c r="E520" s="301"/>
      <c r="F520" s="70"/>
      <c r="G520" s="25" t="s">
        <v>17</v>
      </c>
      <c r="H520" s="70"/>
      <c r="I520" s="301" t="str">
        <f>V504</f>
        <v/>
      </c>
      <c r="J520" s="301"/>
      <c r="K520" s="301"/>
      <c r="L520" s="301"/>
      <c r="M520" s="301"/>
      <c r="N520" s="301"/>
      <c r="O520" s="301"/>
      <c r="P520" s="301"/>
      <c r="Q520" s="2" t="str">
        <f>IF(OR(H520="",F520=""),"",IF(H520=F520,1,IF(H520&lt;F520,0,IF(H520-F520&lt;10,2,IF(H520&gt;F520,3,SE)))))</f>
        <v/>
      </c>
      <c r="U520" s="36"/>
      <c r="V520" s="33"/>
    </row>
    <row r="521" spans="3:29" ht="15.75" thickBot="1">
      <c r="C521" s="2" t="str">
        <f>IF(OR(F521="",H521=""),"",IF(F521=H521,1,IF(F521&lt;H521,0,IF(F521-H521&lt;10,2,IF(F521&gt;H521,3,SE)))))</f>
        <v/>
      </c>
      <c r="Q521" s="2" t="str">
        <f>IF(OR(H521="",F521=""),"",IF(H521=F521,1,IF(H521&lt;F521,0,IF(H521-F521&lt;10,2,IF(H521&gt;F521,3,SE)))))</f>
        <v/>
      </c>
      <c r="U521" s="36"/>
      <c r="V521" s="33"/>
    </row>
    <row r="522" spans="3:29" ht="15" customHeight="1">
      <c r="C522" s="2" t="str">
        <f>IF(OR(F522="",H522=""),"",IF(F522=H522,1,IF(F522&lt;H522,0,IF(F522-H522&lt;10,2,IF(F522&gt;H522,3,SE)))))</f>
        <v/>
      </c>
      <c r="D522" s="302" t="s">
        <v>259</v>
      </c>
      <c r="E522" s="303"/>
      <c r="F522" s="303"/>
      <c r="G522" s="303"/>
      <c r="H522" s="303"/>
      <c r="I522" s="303"/>
      <c r="J522" s="303"/>
      <c r="K522" s="303"/>
      <c r="L522" s="303"/>
      <c r="M522" s="303"/>
      <c r="N522" s="303"/>
      <c r="O522" s="303"/>
      <c r="P522" s="304"/>
      <c r="Q522" s="2" t="str">
        <f>IF(OR(H522="",F522=""),"",IF(H522=F522,1,IF(H522&lt;F522,0,IF(H522-F522&lt;10,2,IF(H522&gt;F522,3,SE)))))</f>
        <v/>
      </c>
      <c r="U522" s="36"/>
      <c r="V522" s="33"/>
    </row>
    <row r="523" spans="3:29" ht="15" customHeight="1" thickBot="1">
      <c r="C523" s="2" t="str">
        <f>IF(OR(F523="",H523=""),"",IF(F523=H523,1,IF(F523&lt;H523,0,IF(F523-H523&lt;10,2,IF(F523&gt;H523,3,SE)))))</f>
        <v/>
      </c>
      <c r="D523" s="305"/>
      <c r="E523" s="306"/>
      <c r="F523" s="306"/>
      <c r="G523" s="306"/>
      <c r="H523" s="306"/>
      <c r="I523" s="306"/>
      <c r="J523" s="306"/>
      <c r="K523" s="306"/>
      <c r="L523" s="306"/>
      <c r="M523" s="306"/>
      <c r="N523" s="306"/>
      <c r="O523" s="306"/>
      <c r="P523" s="307"/>
      <c r="Q523" s="2" t="str">
        <f>IF(OR(H523="",F523=""),"",IF(H523=F523,1,IF(H523&lt;F523,0,IF(H523-F523&lt;10,2,IF(H523&gt;F523,3,SE)))))</f>
        <v/>
      </c>
    </row>
    <row r="524" spans="3:29">
      <c r="C524" s="2" t="str">
        <f>IF(OR(F524="",H524=""),"",IF(F524=H524,1,IF(F524&lt;H524,0,IF(F524-H524&lt;10,2,IF(F524&gt;H524,3,SE)))))</f>
        <v/>
      </c>
      <c r="Q524" s="2" t="str">
        <f>IF(OR(H524="",F524=""),"",IF(H524=F524,1,IF(H524&lt;F524,0,IF(H524-F524&lt;10,2,IF(H524&gt;F524,3,SE)))))</f>
        <v/>
      </c>
      <c r="Y524" s="19"/>
      <c r="Z524" s="19"/>
    </row>
    <row r="525" spans="3:29">
      <c r="C525" s="2" t="str">
        <f>IF(OR(F525="",H525=""),"",IF(F525=H525,1,IF(F525&lt;H525,0,IF(F525-H525&lt;10,2,IF(F525&gt;H525,3,SE)))))</f>
        <v/>
      </c>
      <c r="D525" s="301" t="str">
        <f>V511</f>
        <v/>
      </c>
      <c r="E525" s="301"/>
      <c r="F525" s="70"/>
      <c r="G525" s="41" t="s">
        <v>17</v>
      </c>
      <c r="H525" s="70"/>
      <c r="I525" s="301" t="str">
        <f>V504</f>
        <v/>
      </c>
      <c r="J525" s="301"/>
      <c r="K525" s="301"/>
      <c r="L525" s="301"/>
      <c r="M525" s="301"/>
      <c r="N525" s="301"/>
      <c r="O525" s="301"/>
      <c r="P525" s="301"/>
      <c r="Q525" s="2" t="str">
        <f>IF(OR(H525="",F525=""),"",IF(H525=F525,1,IF(H525&lt;F525,0,IF(H525-F525&lt;10,2,IF(H525&gt;F525,3,SE)))))</f>
        <v/>
      </c>
      <c r="Y525" s="1"/>
      <c r="Z525" s="1"/>
    </row>
    <row r="526" spans="3:29">
      <c r="C526" s="2" t="str">
        <f>IF(OR(F526="",H526=""),"",IF(F526=H526,1,IF(F526&lt;H526,0,IF(F526-H526&lt;10,2,IF(F526&gt;H526,3,SE)))))</f>
        <v/>
      </c>
      <c r="D526" s="301" t="str">
        <f>V510</f>
        <v/>
      </c>
      <c r="E526" s="301"/>
      <c r="F526" s="70"/>
      <c r="G526" s="41" t="s">
        <v>17</v>
      </c>
      <c r="H526" s="70"/>
      <c r="I526" s="301" t="str">
        <f>V505</f>
        <v/>
      </c>
      <c r="J526" s="301"/>
      <c r="K526" s="301"/>
      <c r="L526" s="301"/>
      <c r="M526" s="301"/>
      <c r="N526" s="301"/>
      <c r="O526" s="301"/>
      <c r="P526" s="301"/>
      <c r="Q526" s="2" t="str">
        <f>IF(OR(H526="",F526=""),"",IF(H526=F526,1,IF(H526&lt;F526,0,IF(H526-F526&lt;10,2,IF(H526&gt;F526,3,SE)))))</f>
        <v/>
      </c>
      <c r="Y526" s="1"/>
      <c r="Z526" s="1"/>
    </row>
    <row r="527" spans="3:29">
      <c r="C527" s="2" t="str">
        <f>IF(OR(F527="",H527=""),"",IF(F527=H527,1,IF(F527&lt;H527,0,IF(F527-H527&lt;10,2,IF(F527&gt;H527,3,SE)))))</f>
        <v/>
      </c>
      <c r="D527" s="301" t="str">
        <f>V509</f>
        <v/>
      </c>
      <c r="E527" s="301"/>
      <c r="F527" s="70"/>
      <c r="G527" s="41" t="s">
        <v>17</v>
      </c>
      <c r="H527" s="70"/>
      <c r="I527" s="301" t="str">
        <f>V506</f>
        <v/>
      </c>
      <c r="J527" s="301"/>
      <c r="K527" s="301"/>
      <c r="L527" s="301"/>
      <c r="M527" s="301"/>
      <c r="N527" s="301"/>
      <c r="O527" s="301"/>
      <c r="P527" s="301"/>
      <c r="Q527" s="2" t="str">
        <f>IF(OR(H527="",F527=""),"",IF(H527=F527,1,IF(H527&lt;F527,0,IF(H527-F527&lt;10,2,IF(H527&gt;F527,3,SE)))))</f>
        <v/>
      </c>
      <c r="Y527" s="1"/>
      <c r="Z527" s="1"/>
    </row>
    <row r="528" spans="3:29">
      <c r="C528" s="2" t="str">
        <f>IF(OR(F528="",H528=""),"",IF(F528=H528,1,IF(F528&lt;H528,0,IF(F528-H528&lt;10,2,IF(F528&gt;H528,3,SE)))))</f>
        <v/>
      </c>
      <c r="D528" s="301" t="str">
        <f>V508</f>
        <v/>
      </c>
      <c r="E528" s="301"/>
      <c r="F528" s="70"/>
      <c r="G528" s="41" t="s">
        <v>17</v>
      </c>
      <c r="H528" s="70"/>
      <c r="I528" s="301" t="str">
        <f>V507</f>
        <v/>
      </c>
      <c r="J528" s="301"/>
      <c r="K528" s="301"/>
      <c r="L528" s="301"/>
      <c r="M528" s="301"/>
      <c r="N528" s="301"/>
      <c r="O528" s="301"/>
      <c r="P528" s="301"/>
      <c r="Q528" s="2" t="str">
        <f>IF(OR(H528="",F528=""),"",IF(H528=F528,1,IF(H528&lt;F528,0,IF(H528-F528&lt;10,2,IF(H528&gt;F528,3,SE)))))</f>
        <v/>
      </c>
    </row>
    <row r="529" spans="3:26" ht="15.75" thickBot="1">
      <c r="C529" s="2" t="str">
        <f>IF(OR(F529="",H529=""),"",IF(F529=H529,1,IF(F529&lt;H529,0,IF(F529-H529&lt;10,2,IF(F529&gt;H529,3,SE)))))</f>
        <v/>
      </c>
      <c r="Q529" s="2" t="str">
        <f>IF(OR(H529="",F529=""),"",IF(H529=F529,1,IF(H529&lt;F529,0,IF(H529-F529&lt;10,2,IF(H529&gt;F529,3,SE)))))</f>
        <v/>
      </c>
    </row>
    <row r="530" spans="3:26" ht="15" customHeight="1">
      <c r="C530" s="2" t="str">
        <f>IF(OR(F530="",H530=""),"",IF(F530=H530,1,IF(F530&lt;H530,0,IF(F530-H530&lt;10,2,IF(F530&gt;H530,3,SE)))))</f>
        <v/>
      </c>
      <c r="D530" s="302" t="s">
        <v>260</v>
      </c>
      <c r="E530" s="303"/>
      <c r="F530" s="303"/>
      <c r="G530" s="303"/>
      <c r="H530" s="303"/>
      <c r="I530" s="303"/>
      <c r="J530" s="303"/>
      <c r="K530" s="303"/>
      <c r="L530" s="303"/>
      <c r="M530" s="303"/>
      <c r="N530" s="303"/>
      <c r="O530" s="303"/>
      <c r="P530" s="304"/>
      <c r="Q530" s="2" t="str">
        <f>IF(OR(H530="",F530=""),"",IF(H530=F530,1,IF(H530&lt;F530,0,IF(H530-F530&lt;10,2,IF(H530&gt;F530,3,SE)))))</f>
        <v/>
      </c>
      <c r="Y530" s="19"/>
      <c r="Z530" s="19"/>
    </row>
    <row r="531" spans="3:26" ht="15" customHeight="1" thickBot="1">
      <c r="C531" s="2" t="str">
        <f>IF(OR(F531="",H531=""),"",IF(F531=H531,1,IF(F531&lt;H531,0,IF(F531-H531&lt;10,2,IF(F531&gt;H531,3,SE)))))</f>
        <v/>
      </c>
      <c r="D531" s="305"/>
      <c r="E531" s="306"/>
      <c r="F531" s="306"/>
      <c r="G531" s="306"/>
      <c r="H531" s="306"/>
      <c r="I531" s="306"/>
      <c r="J531" s="306"/>
      <c r="K531" s="306"/>
      <c r="L531" s="306"/>
      <c r="M531" s="306"/>
      <c r="N531" s="306"/>
      <c r="O531" s="306"/>
      <c r="P531" s="307"/>
      <c r="Q531" s="2" t="str">
        <f>IF(OR(H531="",F531=""),"",IF(H531=F531,1,IF(H531&lt;F531,0,IF(H531-F531&lt;10,2,IF(H531&gt;F531,3,SE)))))</f>
        <v/>
      </c>
      <c r="Y531" s="19"/>
      <c r="Z531" s="19"/>
    </row>
    <row r="532" spans="3:26">
      <c r="C532" s="2" t="str">
        <f>IF(OR(F532="",H532=""),"",IF(F532=H532,1,IF(F532&lt;H532,0,IF(F532-H532&lt;10,2,IF(F532&gt;H532,3,SE)))))</f>
        <v/>
      </c>
      <c r="Q532" s="2" t="str">
        <f>IF(OR(H532="",F532=""),"",IF(H532=F532,1,IF(H532&lt;F532,0,IF(H532-F532&lt;10,2,IF(H532&gt;F532,3,SE)))))</f>
        <v/>
      </c>
      <c r="Y532" s="1"/>
      <c r="Z532" s="1"/>
    </row>
    <row r="533" spans="3:26">
      <c r="C533" s="2" t="str">
        <f>IF(OR(F533="",H533=""),"",IF(F533=H533,1,IF(F533&lt;H533,0,IF(F533-H533&lt;10,2,IF(F533&gt;H533,3,SE)))))</f>
        <v/>
      </c>
      <c r="D533" s="301" t="str">
        <f>V511</f>
        <v/>
      </c>
      <c r="E533" s="301"/>
      <c r="F533" s="70"/>
      <c r="G533" s="41" t="s">
        <v>17</v>
      </c>
      <c r="H533" s="70"/>
      <c r="I533" s="301" t="str">
        <f>V505</f>
        <v/>
      </c>
      <c r="J533" s="301"/>
      <c r="K533" s="301"/>
      <c r="L533" s="301"/>
      <c r="M533" s="301"/>
      <c r="N533" s="301"/>
      <c r="O533" s="301"/>
      <c r="P533" s="301"/>
      <c r="Q533" s="2" t="str">
        <f>IF(OR(H533="",F533=""),"",IF(H533=F533,1,IF(H533&lt;F533,0,IF(H533-F533&lt;10,2,IF(H533&gt;F533,3,SE)))))</f>
        <v/>
      </c>
      <c r="Y533" s="1"/>
      <c r="Z533" s="1"/>
    </row>
    <row r="534" spans="3:26">
      <c r="C534" s="2" t="str">
        <f>IF(OR(F534="",H534=""),"",IF(F534=H534,1,IF(F534&lt;H534,0,IF(F534-H534&lt;10,2,IF(F534&gt;H534,3,SE)))))</f>
        <v/>
      </c>
      <c r="D534" s="301" t="str">
        <f>V510</f>
        <v/>
      </c>
      <c r="E534" s="301"/>
      <c r="F534" s="70"/>
      <c r="G534" s="41" t="s">
        <v>17</v>
      </c>
      <c r="H534" s="70"/>
      <c r="I534" s="301" t="str">
        <f>V504</f>
        <v/>
      </c>
      <c r="J534" s="301"/>
      <c r="K534" s="301"/>
      <c r="L534" s="301"/>
      <c r="M534" s="301"/>
      <c r="N534" s="301"/>
      <c r="O534" s="301"/>
      <c r="P534" s="301"/>
      <c r="Q534" s="2" t="str">
        <f>IF(OR(H534="",F534=""),"",IF(H534=F534,1,IF(H534&lt;F534,0,IF(H534-F534&lt;10,2,IF(H534&gt;F534,3,SE)))))</f>
        <v/>
      </c>
      <c r="Y534" s="1"/>
      <c r="Z534" s="1"/>
    </row>
    <row r="535" spans="3:26">
      <c r="C535" s="2" t="str">
        <f>IF(OR(F535="",H535=""),"",IF(F535=H535,1,IF(F535&lt;H535,0,IF(F535-H535&lt;10,2,IF(F535&gt;H535,3,SE)))))</f>
        <v/>
      </c>
      <c r="D535" s="301" t="str">
        <f>V509</f>
        <v/>
      </c>
      <c r="E535" s="301"/>
      <c r="F535" s="70"/>
      <c r="G535" s="41" t="s">
        <v>17</v>
      </c>
      <c r="H535" s="70"/>
      <c r="I535" s="301" t="str">
        <f>V507</f>
        <v/>
      </c>
      <c r="J535" s="301"/>
      <c r="K535" s="301"/>
      <c r="L535" s="301"/>
      <c r="M535" s="301"/>
      <c r="N535" s="301"/>
      <c r="O535" s="301"/>
      <c r="P535" s="301"/>
      <c r="Q535" s="2" t="str">
        <f>IF(OR(H535="",F535=""),"",IF(H535=F535,1,IF(H535&lt;F535,0,IF(H535-F535&lt;10,2,IF(H535&gt;F535,3,SE)))))</f>
        <v/>
      </c>
    </row>
    <row r="536" spans="3:26">
      <c r="C536" s="2" t="str">
        <f>IF(OR(F536="",H536=""),"",IF(F536=H536,1,IF(F536&lt;H536,0,IF(F536-H536&lt;10,2,IF(F536&gt;H536,3,SE)))))</f>
        <v/>
      </c>
      <c r="D536" s="301" t="str">
        <f>V508</f>
        <v/>
      </c>
      <c r="E536" s="301"/>
      <c r="F536" s="70"/>
      <c r="G536" s="41" t="s">
        <v>17</v>
      </c>
      <c r="H536" s="70"/>
      <c r="I536" s="301" t="str">
        <f>V506</f>
        <v/>
      </c>
      <c r="J536" s="301"/>
      <c r="K536" s="301"/>
      <c r="L536" s="301"/>
      <c r="M536" s="301"/>
      <c r="N536" s="301"/>
      <c r="O536" s="301"/>
      <c r="P536" s="301"/>
      <c r="Q536" s="2" t="str">
        <f>IF(OR(H536="",F536=""),"",IF(H536=F536,1,IF(H536&lt;F536,0,IF(H536-F536&lt;10,2,IF(H536&gt;F536,3,SE)))))</f>
        <v/>
      </c>
    </row>
    <row r="537" spans="3:26" ht="15.75" thickBot="1">
      <c r="C537" s="2" t="str">
        <f>IF(OR(F537="",H537=""),"",IF(F537=H537,1,IF(F537&lt;H537,0,IF(F537-H537&lt;10,2,IF(F537&gt;H537,3,SE)))))</f>
        <v/>
      </c>
      <c r="Q537" s="2" t="str">
        <f>IF(OR(H537="",F537=""),"",IF(H537=F537,1,IF(H537&lt;F537,0,IF(H537-F537&lt;10,2,IF(H537&gt;F537,3,SE)))))</f>
        <v/>
      </c>
    </row>
    <row r="538" spans="3:26" ht="15" customHeight="1">
      <c r="C538" s="2" t="str">
        <f>IF(OR(F538="",H538=""),"",IF(F538=H538,1,IF(F538&lt;H538,0,IF(F538-H538&lt;10,2,IF(F538&gt;H538,3,SE)))))</f>
        <v/>
      </c>
      <c r="D538" s="302" t="s">
        <v>261</v>
      </c>
      <c r="E538" s="303"/>
      <c r="F538" s="303"/>
      <c r="G538" s="303"/>
      <c r="H538" s="303"/>
      <c r="I538" s="303"/>
      <c r="J538" s="303"/>
      <c r="K538" s="303"/>
      <c r="L538" s="303"/>
      <c r="M538" s="303"/>
      <c r="N538" s="303"/>
      <c r="O538" s="303"/>
      <c r="P538" s="304"/>
      <c r="Q538" s="2" t="str">
        <f>IF(OR(H538="",F538=""),"",IF(H538=F538,1,IF(H538&lt;F538,0,IF(H538-F538&lt;10,2,IF(H538&gt;F538,3,SE)))))</f>
        <v/>
      </c>
    </row>
    <row r="539" spans="3:26" ht="15" customHeight="1" thickBot="1">
      <c r="C539" s="2" t="str">
        <f>IF(OR(F539="",H539=""),"",IF(F539=H539,1,IF(F539&lt;H539,0,IF(F539-H539&lt;10,2,IF(F539&gt;H539,3,SE)))))</f>
        <v/>
      </c>
      <c r="D539" s="305"/>
      <c r="E539" s="306"/>
      <c r="F539" s="306"/>
      <c r="G539" s="306"/>
      <c r="H539" s="306"/>
      <c r="I539" s="306"/>
      <c r="J539" s="306"/>
      <c r="K539" s="306"/>
      <c r="L539" s="306"/>
      <c r="M539" s="306"/>
      <c r="N539" s="306"/>
      <c r="O539" s="306"/>
      <c r="P539" s="307"/>
      <c r="Q539" s="2" t="str">
        <f>IF(OR(H539="",F539=""),"",IF(H539=F539,1,IF(H539&lt;F539,0,IF(H539-F539&lt;10,2,IF(H539&gt;F539,3,SE)))))</f>
        <v/>
      </c>
      <c r="Y539" s="19"/>
      <c r="Z539" s="19"/>
    </row>
    <row r="540" spans="3:26">
      <c r="C540" s="2" t="str">
        <f>IF(OR(F540="",H540=""),"",IF(F540=H540,1,IF(F540&lt;H540,0,IF(F540-H540&lt;10,2,IF(F540&gt;H540,3,SE)))))</f>
        <v/>
      </c>
      <c r="Q540" s="2" t="str">
        <f>IF(OR(H540="",F540=""),"",IF(H540=F540,1,IF(H540&lt;F540,0,IF(H540-F540&lt;10,2,IF(H540&gt;F540,3,SE)))))</f>
        <v/>
      </c>
      <c r="Y540" s="1"/>
      <c r="Z540" s="1"/>
    </row>
    <row r="541" spans="3:26">
      <c r="C541" s="2" t="str">
        <f>IF(OR(F541="",H541=""),"",IF(F541=H541,1,IF(F541&lt;H541,0,IF(F541-H541&lt;10,2,IF(F541&gt;H541,3,SE)))))</f>
        <v/>
      </c>
      <c r="D541" s="301" t="str">
        <f>V511</f>
        <v/>
      </c>
      <c r="E541" s="301"/>
      <c r="F541" s="70"/>
      <c r="G541" s="41" t="s">
        <v>17</v>
      </c>
      <c r="H541" s="70"/>
      <c r="I541" s="301" t="str">
        <f>V506</f>
        <v/>
      </c>
      <c r="J541" s="301"/>
      <c r="K541" s="301"/>
      <c r="L541" s="301"/>
      <c r="M541" s="301"/>
      <c r="N541" s="301"/>
      <c r="O541" s="301"/>
      <c r="P541" s="301"/>
      <c r="Q541" s="2" t="str">
        <f>IF(OR(H541="",F541=""),"",IF(H541=F541,1,IF(H541&lt;F541,0,IF(H541-F541&lt;10,2,IF(H541&gt;F541,3,SE)))))</f>
        <v/>
      </c>
      <c r="Y541" s="1"/>
      <c r="Z541" s="1"/>
    </row>
    <row r="542" spans="3:26">
      <c r="C542" s="2" t="str">
        <f>IF(OR(F542="",H542=""),"",IF(F542=H542,1,IF(F542&lt;H542,0,IF(F542-H542&lt;10,2,IF(F542&gt;H542,3,SE)))))</f>
        <v/>
      </c>
      <c r="D542" s="301" t="str">
        <f>V510</f>
        <v/>
      </c>
      <c r="E542" s="301"/>
      <c r="F542" s="70"/>
      <c r="G542" s="41" t="s">
        <v>17</v>
      </c>
      <c r="H542" s="70"/>
      <c r="I542" s="301" t="str">
        <f>V507</f>
        <v/>
      </c>
      <c r="J542" s="301"/>
      <c r="K542" s="301"/>
      <c r="L542" s="301"/>
      <c r="M542" s="301"/>
      <c r="N542" s="301"/>
      <c r="O542" s="301"/>
      <c r="P542" s="301"/>
      <c r="Q542" s="2" t="str">
        <f>IF(OR(H542="",F542=""),"",IF(H542=F542,1,IF(H542&lt;F542,0,IF(H542-F542&lt;10,2,IF(H542&gt;F542,3,SE)))))</f>
        <v/>
      </c>
      <c r="Y542" s="1"/>
      <c r="Z542" s="1"/>
    </row>
    <row r="543" spans="3:26">
      <c r="C543" s="2" t="str">
        <f>IF(OR(F543="",H543=""),"",IF(F543=H543,1,IF(F543&lt;H543,0,IF(F543-H543&lt;10,2,IF(F543&gt;H543,3,SE)))))</f>
        <v/>
      </c>
      <c r="D543" s="301" t="str">
        <f>V509</f>
        <v/>
      </c>
      <c r="E543" s="301"/>
      <c r="F543" s="70"/>
      <c r="G543" s="41" t="s">
        <v>17</v>
      </c>
      <c r="H543" s="70"/>
      <c r="I543" s="301" t="str">
        <f>V504</f>
        <v/>
      </c>
      <c r="J543" s="301"/>
      <c r="K543" s="301"/>
      <c r="L543" s="301"/>
      <c r="M543" s="301"/>
      <c r="N543" s="301"/>
      <c r="O543" s="301"/>
      <c r="P543" s="301"/>
      <c r="Q543" s="2" t="str">
        <f>IF(OR(H543="",F543=""),"",IF(H543=F543,1,IF(H543&lt;F543,0,IF(H543-F543&lt;10,2,IF(H543&gt;F543,3,SE)))))</f>
        <v/>
      </c>
      <c r="Y543" s="1"/>
      <c r="Z543" s="1"/>
    </row>
    <row r="544" spans="3:26">
      <c r="C544" s="2" t="str">
        <f>IF(OR(F544="",H544=""),"",IF(F544=H544,1,IF(F544&lt;H544,0,IF(F544-H544&lt;10,2,IF(F544&gt;H544,3,SE)))))</f>
        <v/>
      </c>
      <c r="D544" s="301" t="str">
        <f>V508</f>
        <v/>
      </c>
      <c r="E544" s="301"/>
      <c r="F544" s="70"/>
      <c r="G544" s="41" t="s">
        <v>17</v>
      </c>
      <c r="H544" s="70"/>
      <c r="I544" s="301" t="str">
        <f>V505</f>
        <v/>
      </c>
      <c r="J544" s="301"/>
      <c r="K544" s="301"/>
      <c r="L544" s="301"/>
      <c r="M544" s="301"/>
      <c r="N544" s="301"/>
      <c r="O544" s="301"/>
      <c r="P544" s="301"/>
      <c r="Q544" s="2" t="str">
        <f>IF(OR(H544="",F544=""),"",IF(H544=F544,1,IF(H544&lt;F544,0,IF(H544-F544&lt;10,2,IF(H544&gt;F544,3,SE)))))</f>
        <v/>
      </c>
    </row>
    <row r="545" spans="3:26" ht="15.75" thickBot="1">
      <c r="C545" s="2" t="str">
        <f>IF(OR(F545="",H545=""),"",IF(F545=H545,1,IF(F545&lt;H545,0,IF(F545-H545&lt;10,2,IF(F545&gt;H545,3,SE)))))</f>
        <v/>
      </c>
      <c r="Q545" s="2" t="str">
        <f>IF(OR(H545="",F545=""),"",IF(H545=F545,1,IF(H545&lt;F545,0,IF(H545-F545&lt;10,2,IF(H545&gt;F545,3,SE)))))</f>
        <v/>
      </c>
    </row>
    <row r="546" spans="3:26" ht="15" customHeight="1">
      <c r="C546" s="2" t="str">
        <f>IF(OR(F546="",H546=""),"",IF(F546=H546,1,IF(F546&lt;H546,0,IF(F546-H546&lt;10,2,IF(F546&gt;H546,3,SE)))))</f>
        <v/>
      </c>
      <c r="D546" s="302" t="s">
        <v>262</v>
      </c>
      <c r="E546" s="303"/>
      <c r="F546" s="303"/>
      <c r="G546" s="303"/>
      <c r="H546" s="303"/>
      <c r="I546" s="303"/>
      <c r="J546" s="303"/>
      <c r="K546" s="303"/>
      <c r="L546" s="303"/>
      <c r="M546" s="303"/>
      <c r="N546" s="303"/>
      <c r="O546" s="303"/>
      <c r="P546" s="304"/>
      <c r="Q546" s="2" t="str">
        <f>IF(OR(H546="",F546=""),"",IF(H546=F546,1,IF(H546&lt;F546,0,IF(H546-F546&lt;10,2,IF(H546&gt;F546,3,SE)))))</f>
        <v/>
      </c>
      <c r="Y546" s="19"/>
      <c r="Z546" s="19"/>
    </row>
    <row r="547" spans="3:26" ht="15" customHeight="1" thickBot="1">
      <c r="C547" s="2" t="str">
        <f>IF(OR(F547="",H547=""),"",IF(F547=H547,1,IF(F547&lt;H547,0,IF(F547-H547&lt;10,2,IF(F547&gt;H547,3,SE)))))</f>
        <v/>
      </c>
      <c r="D547" s="305"/>
      <c r="E547" s="306"/>
      <c r="F547" s="306"/>
      <c r="G547" s="306"/>
      <c r="H547" s="306"/>
      <c r="I547" s="306"/>
      <c r="J547" s="306"/>
      <c r="K547" s="306"/>
      <c r="L547" s="306"/>
      <c r="M547" s="306"/>
      <c r="N547" s="306"/>
      <c r="O547" s="306"/>
      <c r="P547" s="307"/>
      <c r="Q547" s="2" t="str">
        <f>IF(OR(H547="",F547=""),"",IF(H547=F547,1,IF(H547&lt;F547,0,IF(H547-F547&lt;10,2,IF(H547&gt;F547,3,SE)))))</f>
        <v/>
      </c>
      <c r="Y547" s="1"/>
      <c r="Z547" s="1"/>
    </row>
    <row r="548" spans="3:26">
      <c r="C548" s="2" t="str">
        <f>IF(OR(F548="",H548=""),"",IF(F548=H548,1,IF(F548&lt;H548,0,IF(F548-H548&lt;10,2,IF(F548&gt;H548,3,SE)))))</f>
        <v/>
      </c>
      <c r="Q548" s="2" t="str">
        <f>IF(OR(H548="",F548=""),"",IF(H548=F548,1,IF(H548&lt;F548,0,IF(H548-F548&lt;10,2,IF(H548&gt;F548,3,SE)))))</f>
        <v/>
      </c>
      <c r="Y548" s="1"/>
      <c r="Z548" s="1"/>
    </row>
    <row r="549" spans="3:26">
      <c r="C549" s="2" t="str">
        <f>IF(OR(F549="",H549=""),"",IF(F549=H549,1,IF(F549&lt;H549,0,IF(F549-H549&lt;10,2,IF(F549&gt;H549,3,SE)))))</f>
        <v/>
      </c>
      <c r="D549" s="301" t="str">
        <f>V511</f>
        <v/>
      </c>
      <c r="E549" s="301"/>
      <c r="F549" s="70"/>
      <c r="G549" s="41" t="s">
        <v>17</v>
      </c>
      <c r="H549" s="70"/>
      <c r="I549" s="301" t="str">
        <f>V508</f>
        <v/>
      </c>
      <c r="J549" s="301"/>
      <c r="K549" s="301"/>
      <c r="L549" s="301"/>
      <c r="M549" s="301"/>
      <c r="N549" s="301"/>
      <c r="O549" s="301"/>
      <c r="P549" s="301"/>
      <c r="Q549" s="2" t="str">
        <f>IF(OR(H549="",F549=""),"",IF(H549=F549,1,IF(H549&lt;F549,0,IF(H549-F549&lt;10,2,IF(H549&gt;F549,3,SE)))))</f>
        <v/>
      </c>
      <c r="Y549" s="1"/>
      <c r="Z549" s="1"/>
    </row>
    <row r="550" spans="3:26">
      <c r="C550" s="2" t="str">
        <f>IF(OR(F550="",H550=""),"",IF(F550=H550,1,IF(F550&lt;H550,0,IF(F550-H550&lt;10,2,IF(F550&gt;H550,3,SE)))))</f>
        <v/>
      </c>
      <c r="D550" s="301" t="str">
        <f>V510</f>
        <v/>
      </c>
      <c r="E550" s="301"/>
      <c r="F550" s="70"/>
      <c r="G550" s="41" t="s">
        <v>17</v>
      </c>
      <c r="H550" s="70"/>
      <c r="I550" s="301" t="str">
        <f>V509</f>
        <v/>
      </c>
      <c r="J550" s="301"/>
      <c r="K550" s="301"/>
      <c r="L550" s="301"/>
      <c r="M550" s="301"/>
      <c r="N550" s="301"/>
      <c r="O550" s="301"/>
      <c r="P550" s="301"/>
      <c r="Q550" s="2" t="str">
        <f>IF(OR(H550="",F550=""),"",IF(H550=F550,1,IF(H550&lt;F550,0,IF(H550-F550&lt;10,2,IF(H550&gt;F550,3,SE)))))</f>
        <v/>
      </c>
    </row>
    <row r="551" spans="3:26">
      <c r="C551" s="2" t="str">
        <f>IF(OR(F551="",H551=""),"",IF(F551=H551,1,IF(F551&lt;H551,0,IF(F551-H551&lt;10,2,IF(F551&gt;H551,3,SE)))))</f>
        <v/>
      </c>
      <c r="D551" s="301" t="str">
        <f>V507</f>
        <v/>
      </c>
      <c r="E551" s="301"/>
      <c r="F551" s="70"/>
      <c r="G551" s="41" t="s">
        <v>17</v>
      </c>
      <c r="H551" s="70"/>
      <c r="I551" s="301" t="str">
        <f>V504</f>
        <v/>
      </c>
      <c r="J551" s="301"/>
      <c r="K551" s="301"/>
      <c r="L551" s="301"/>
      <c r="M551" s="301"/>
      <c r="N551" s="301"/>
      <c r="O551" s="301"/>
      <c r="P551" s="301"/>
      <c r="Q551" s="2" t="str">
        <f>IF(OR(H551="",F551=""),"",IF(H551=F551,1,IF(H551&lt;F551,0,IF(H551-F551&lt;10,2,IF(H551&gt;F551,3,SE)))))</f>
        <v/>
      </c>
    </row>
    <row r="552" spans="3:26">
      <c r="C552" s="2" t="str">
        <f>IF(OR(F552="",H552=""),"",IF(F552=H552,1,IF(F552&lt;H552,0,IF(F552-H552&lt;10,2,IF(F552&gt;H552,3,SE)))))</f>
        <v/>
      </c>
      <c r="D552" s="301" t="str">
        <f>V506</f>
        <v/>
      </c>
      <c r="E552" s="301"/>
      <c r="F552" s="70"/>
      <c r="G552" s="41" t="s">
        <v>17</v>
      </c>
      <c r="H552" s="70"/>
      <c r="I552" s="301" t="str">
        <f>V505</f>
        <v/>
      </c>
      <c r="J552" s="301"/>
      <c r="K552" s="301"/>
      <c r="L552" s="301"/>
      <c r="M552" s="301"/>
      <c r="N552" s="301"/>
      <c r="O552" s="301"/>
      <c r="P552" s="301"/>
      <c r="Q552" s="2" t="str">
        <f>IF(OR(H552="",F552=""),"",IF(H552=F552,1,IF(H552&lt;F552,0,IF(H552-F552&lt;10,2,IF(H552&gt;F552,3,SE)))))</f>
        <v/>
      </c>
    </row>
    <row r="553" spans="3:26" ht="15.75" thickBot="1">
      <c r="C553" s="2" t="str">
        <f>IF(OR(F553="",H553=""),"",IF(F553=H553,1,IF(F553&lt;H553,0,IF(F553-H553&lt;10,2,IF(F553&gt;H553,3,SE)))))</f>
        <v/>
      </c>
      <c r="Q553" s="2" t="str">
        <f>IF(OR(H553="",F553=""),"",IF(H553=F553,1,IF(H553&lt;F553,0,IF(H553-F553&lt;10,2,IF(H553&gt;F553,3,SE)))))</f>
        <v/>
      </c>
    </row>
    <row r="554" spans="3:26" ht="15" customHeight="1">
      <c r="C554" s="2" t="str">
        <f>IF(OR(F554="",H554=""),"",IF(F554=H554,1,IF(F554&lt;H554,0,IF(F554-H554&lt;10,2,IF(F554&gt;H554,3,SE)))))</f>
        <v/>
      </c>
      <c r="D554" s="302" t="s">
        <v>263</v>
      </c>
      <c r="E554" s="303"/>
      <c r="F554" s="303"/>
      <c r="G554" s="303"/>
      <c r="H554" s="303"/>
      <c r="I554" s="303"/>
      <c r="J554" s="303"/>
      <c r="K554" s="303"/>
      <c r="L554" s="303"/>
      <c r="M554" s="303"/>
      <c r="N554" s="303"/>
      <c r="O554" s="303"/>
      <c r="P554" s="304"/>
      <c r="Q554" s="2" t="str">
        <f>IF(OR(H554="",F554=""),"",IF(H554=F554,1,IF(H554&lt;F554,0,IF(H554-F554&lt;10,2,IF(H554&gt;F554,3,SE)))))</f>
        <v/>
      </c>
    </row>
    <row r="555" spans="3:26" ht="15" customHeight="1" thickBot="1">
      <c r="C555" s="2" t="str">
        <f>IF(OR(F555="",H555=""),"",IF(F555=H555,1,IF(F555&lt;H555,0,IF(F555-H555&lt;10,2,IF(F555&gt;H555,3,SE)))))</f>
        <v/>
      </c>
      <c r="D555" s="305"/>
      <c r="E555" s="306"/>
      <c r="F555" s="306"/>
      <c r="G555" s="306"/>
      <c r="H555" s="306"/>
      <c r="I555" s="306"/>
      <c r="J555" s="306"/>
      <c r="K555" s="306"/>
      <c r="L555" s="306"/>
      <c r="M555" s="306"/>
      <c r="N555" s="306"/>
      <c r="O555" s="306"/>
      <c r="P555" s="307"/>
      <c r="Q555" s="2" t="str">
        <f>IF(OR(H555="",F555=""),"",IF(H555=F555,1,IF(H555&lt;F555,0,IF(H555-F555&lt;10,2,IF(H555&gt;F555,3,SE)))))</f>
        <v/>
      </c>
      <c r="Y555" s="19"/>
      <c r="Z555" s="19"/>
    </row>
    <row r="556" spans="3:26">
      <c r="C556" s="2" t="str">
        <f>IF(OR(F556="",H556=""),"",IF(F556=H556,1,IF(F556&lt;H556,0,IF(F556-H556&lt;10,2,IF(F556&gt;H556,3,SE)))))</f>
        <v/>
      </c>
      <c r="Q556" s="2" t="str">
        <f>IF(OR(H556="",F556=""),"",IF(H556=F556,1,IF(H556&lt;F556,0,IF(H556-F556&lt;10,2,IF(H556&gt;F556,3,SE)))))</f>
        <v/>
      </c>
      <c r="Y556" s="1"/>
      <c r="Z556" s="1"/>
    </row>
    <row r="557" spans="3:26">
      <c r="C557" s="2" t="str">
        <f>IF(OR(F557="",H557=""),"",IF(F557=H557,1,IF(F557&lt;H557,0,IF(F557-H557&lt;10,2,IF(F557&gt;H557,3,SE)))))</f>
        <v/>
      </c>
      <c r="D557" s="301" t="str">
        <f>V511</f>
        <v/>
      </c>
      <c r="E557" s="301"/>
      <c r="F557" s="70"/>
      <c r="G557" s="41" t="s">
        <v>17</v>
      </c>
      <c r="H557" s="70"/>
      <c r="I557" s="301" t="str">
        <f>V509</f>
        <v/>
      </c>
      <c r="J557" s="301"/>
      <c r="K557" s="301"/>
      <c r="L557" s="301"/>
      <c r="M557" s="301"/>
      <c r="N557" s="301"/>
      <c r="O557" s="301"/>
      <c r="P557" s="301"/>
      <c r="Q557" s="2" t="str">
        <f>IF(OR(H557="",F557=""),"",IF(H557=F557,1,IF(H557&lt;F557,0,IF(H557-F557&lt;10,2,IF(H557&gt;F557,3,SE)))))</f>
        <v/>
      </c>
      <c r="Y557" s="1"/>
      <c r="Z557" s="1"/>
    </row>
    <row r="558" spans="3:26">
      <c r="C558" s="2" t="str">
        <f>IF(OR(F558="",H558=""),"",IF(F558=H558,1,IF(F558&lt;H558,0,IF(F558-H558&lt;10,2,IF(F558&gt;H558,3,SE)))))</f>
        <v/>
      </c>
      <c r="D558" s="301" t="str">
        <f>V510</f>
        <v/>
      </c>
      <c r="E558" s="301"/>
      <c r="F558" s="70"/>
      <c r="G558" s="41" t="s">
        <v>17</v>
      </c>
      <c r="H558" s="70"/>
      <c r="I558" s="301" t="str">
        <f>V508</f>
        <v/>
      </c>
      <c r="J558" s="301"/>
      <c r="K558" s="301"/>
      <c r="L558" s="301"/>
      <c r="M558" s="301"/>
      <c r="N558" s="301"/>
      <c r="O558" s="301"/>
      <c r="P558" s="301"/>
      <c r="Q558" s="2" t="str">
        <f>IF(OR(H558="",F558=""),"",IF(H558=F558,1,IF(H558&lt;F558,0,IF(H558-F558&lt;10,2,IF(H558&gt;F558,3,SE)))))</f>
        <v/>
      </c>
      <c r="Y558" s="1"/>
      <c r="Z558" s="1"/>
    </row>
    <row r="559" spans="3:26">
      <c r="C559" s="2" t="str">
        <f>IF(OR(F559="",H559=""),"",IF(F559=H559,1,IF(F559&lt;H559,0,IF(F559-H559&lt;10,2,IF(F559&gt;H559,3,SE)))))</f>
        <v/>
      </c>
      <c r="D559" s="301" t="str">
        <f>V507</f>
        <v/>
      </c>
      <c r="E559" s="301"/>
      <c r="F559" s="70"/>
      <c r="G559" s="41" t="s">
        <v>17</v>
      </c>
      <c r="H559" s="70"/>
      <c r="I559" s="301" t="str">
        <f>V505</f>
        <v/>
      </c>
      <c r="J559" s="301"/>
      <c r="K559" s="301"/>
      <c r="L559" s="301"/>
      <c r="M559" s="301"/>
      <c r="N559" s="301"/>
      <c r="O559" s="301"/>
      <c r="P559" s="301"/>
      <c r="Q559" s="2" t="str">
        <f>IF(OR(H559="",F559=""),"",IF(H559=F559,1,IF(H559&lt;F559,0,IF(H559-F559&lt;10,2,IF(H559&gt;F559,3,SE)))))</f>
        <v/>
      </c>
    </row>
    <row r="560" spans="3:26">
      <c r="C560" s="2" t="str">
        <f>IF(OR(F560="",H560=""),"",IF(F560=H560,1,IF(F560&lt;H560,0,IF(F560-H560&lt;10,2,IF(F560&gt;H560,3,SE)))))</f>
        <v/>
      </c>
      <c r="D560" s="301" t="str">
        <f>V506</f>
        <v/>
      </c>
      <c r="E560" s="301"/>
      <c r="F560" s="70"/>
      <c r="G560" s="41" t="s">
        <v>17</v>
      </c>
      <c r="H560" s="70"/>
      <c r="I560" s="301" t="str">
        <f>V504</f>
        <v/>
      </c>
      <c r="J560" s="301"/>
      <c r="K560" s="301"/>
      <c r="L560" s="301"/>
      <c r="M560" s="301"/>
      <c r="N560" s="301"/>
      <c r="O560" s="301"/>
      <c r="P560" s="301"/>
      <c r="Q560" s="2" t="str">
        <f>IF(OR(H560="",F560=""),"",IF(H560=F560,1,IF(H560&lt;F560,0,IF(H560-F560&lt;10,2,IF(H560&gt;F560,3,SE)))))</f>
        <v/>
      </c>
    </row>
    <row r="561" spans="3:26" ht="15.75" thickBot="1">
      <c r="C561" s="2" t="str">
        <f>IF(OR(F561="",H561=""),"",IF(F561=H561,1,IF(F561&lt;H561,0,IF(F561-H561&lt;10,2,IF(F561&gt;H561,3,SE)))))</f>
        <v/>
      </c>
      <c r="Q561" s="2" t="str">
        <f>IF(OR(H561="",F561=""),"",IF(H561=F561,1,IF(H561&lt;F561,0,IF(H561-F561&lt;10,2,IF(H561&gt;F561,3,SE)))))</f>
        <v/>
      </c>
    </row>
    <row r="562" spans="3:26" ht="15" customHeight="1">
      <c r="C562" s="2" t="str">
        <f>IF(OR(F562="",H562=""),"",IF(F562=H562,1,IF(F562&lt;H562,0,IF(F562-H562&lt;10,2,IF(F562&gt;H562,3,SE)))))</f>
        <v/>
      </c>
      <c r="D562" s="302" t="s">
        <v>264</v>
      </c>
      <c r="E562" s="303"/>
      <c r="F562" s="303"/>
      <c r="G562" s="303"/>
      <c r="H562" s="303"/>
      <c r="I562" s="303"/>
      <c r="J562" s="303"/>
      <c r="K562" s="303"/>
      <c r="L562" s="303"/>
      <c r="M562" s="303"/>
      <c r="N562" s="303"/>
      <c r="O562" s="303"/>
      <c r="P562" s="304"/>
      <c r="Q562" s="2" t="str">
        <f>IF(OR(H562="",F562=""),"",IF(H562=F562,1,IF(H562&lt;F562,0,IF(H562-F562&lt;10,2,IF(H562&gt;F562,3,SE)))))</f>
        <v/>
      </c>
    </row>
    <row r="563" spans="3:26" ht="15" customHeight="1" thickBot="1">
      <c r="C563" s="2" t="str">
        <f>IF(OR(F563="",H563=""),"",IF(F563=H563,1,IF(F563&lt;H563,0,IF(F563-H563&lt;10,2,IF(F563&gt;H563,3,SE)))))</f>
        <v/>
      </c>
      <c r="D563" s="305"/>
      <c r="E563" s="306"/>
      <c r="F563" s="306"/>
      <c r="G563" s="306"/>
      <c r="H563" s="306"/>
      <c r="I563" s="306"/>
      <c r="J563" s="306"/>
      <c r="K563" s="306"/>
      <c r="L563" s="306"/>
      <c r="M563" s="306"/>
      <c r="N563" s="306"/>
      <c r="O563" s="306"/>
      <c r="P563" s="307"/>
      <c r="Q563" s="2" t="str">
        <f>IF(OR(H563="",F563=""),"",IF(H563=F563,1,IF(H563&lt;F563,0,IF(H563-F563&lt;10,2,IF(H563&gt;F563,3,SE)))))</f>
        <v/>
      </c>
    </row>
    <row r="564" spans="3:26">
      <c r="C564" s="2" t="str">
        <f>IF(OR(F564="",H564=""),"",IF(F564=H564,1,IF(F564&lt;H564,0,IF(F564-H564&lt;10,2,IF(F564&gt;H564,3,SE)))))</f>
        <v/>
      </c>
      <c r="Q564" s="2" t="str">
        <f>IF(OR(H564="",F564=""),"",IF(H564=F564,1,IF(H564&lt;F564,0,IF(H564-F564&lt;10,2,IF(H564&gt;F564,3,SE)))))</f>
        <v/>
      </c>
      <c r="Y564" s="19"/>
      <c r="Z564" s="19"/>
    </row>
    <row r="565" spans="3:26">
      <c r="C565" s="2" t="str">
        <f>IF(OR(F565="",H565=""),"",IF(F565=H565,1,IF(F565&lt;H565,0,IF(F565-H565&lt;10,2,IF(F565&gt;H565,3,SE)))))</f>
        <v/>
      </c>
      <c r="D565" s="301" t="str">
        <f>V511</f>
        <v/>
      </c>
      <c r="E565" s="301"/>
      <c r="F565" s="70"/>
      <c r="G565" s="41" t="s">
        <v>17</v>
      </c>
      <c r="H565" s="70"/>
      <c r="I565" s="301" t="str">
        <f>V510</f>
        <v/>
      </c>
      <c r="J565" s="301"/>
      <c r="K565" s="301"/>
      <c r="L565" s="301"/>
      <c r="M565" s="301"/>
      <c r="N565" s="301"/>
      <c r="O565" s="301"/>
      <c r="P565" s="301"/>
      <c r="Q565" s="2" t="str">
        <f>IF(OR(H565="",F565=""),"",IF(H565=F565,1,IF(H565&lt;F565,0,IF(H565-F565&lt;10,2,IF(H565&gt;F565,3,SE)))))</f>
        <v/>
      </c>
      <c r="Y565" s="1"/>
      <c r="Z565" s="1"/>
    </row>
    <row r="566" spans="3:26">
      <c r="C566" s="2" t="str">
        <f>IF(OR(F566="",H566=""),"",IF(F566=H566,1,IF(F566&lt;H566,0,IF(F566-H566&lt;10,2,IF(F566&gt;H566,3,SE)))))</f>
        <v/>
      </c>
      <c r="D566" s="301" t="str">
        <f>V509</f>
        <v/>
      </c>
      <c r="E566" s="301"/>
      <c r="F566" s="70"/>
      <c r="G566" s="41" t="s">
        <v>17</v>
      </c>
      <c r="H566" s="70"/>
      <c r="I566" s="301" t="str">
        <f>V508</f>
        <v/>
      </c>
      <c r="J566" s="301"/>
      <c r="K566" s="301"/>
      <c r="L566" s="301"/>
      <c r="M566" s="301"/>
      <c r="N566" s="301"/>
      <c r="O566" s="301"/>
      <c r="P566" s="301"/>
      <c r="Q566" s="2" t="str">
        <f>IF(OR(H566="",F566=""),"",IF(H566=F566,1,IF(H566&lt;F566,0,IF(H566-F566&lt;10,2,IF(H566&gt;F566,3,SE)))))</f>
        <v/>
      </c>
      <c r="Y566" s="1"/>
      <c r="Z566" s="1"/>
    </row>
    <row r="567" spans="3:26">
      <c r="C567" s="2" t="str">
        <f>IF(OR(F567="",H567=""),"",IF(F567=H567,1,IF(F567&lt;H567,0,IF(F567-H567&lt;10,2,IF(F567&gt;H567,3,SE)))))</f>
        <v/>
      </c>
      <c r="D567" s="301" t="str">
        <f>V507</f>
        <v/>
      </c>
      <c r="E567" s="301"/>
      <c r="F567" s="70"/>
      <c r="G567" s="41" t="s">
        <v>17</v>
      </c>
      <c r="H567" s="70"/>
      <c r="I567" s="301" t="str">
        <f>V506</f>
        <v/>
      </c>
      <c r="J567" s="301"/>
      <c r="K567" s="301"/>
      <c r="L567" s="301"/>
      <c r="M567" s="301"/>
      <c r="N567" s="301"/>
      <c r="O567" s="301"/>
      <c r="P567" s="301"/>
      <c r="Q567" s="2" t="str">
        <f>IF(OR(H567="",F567=""),"",IF(H567=F567,1,IF(H567&lt;F567,0,IF(H567-F567&lt;10,2,IF(H567&gt;F567,3,SE)))))</f>
        <v/>
      </c>
      <c r="Y567" s="1"/>
      <c r="Z567" s="1"/>
    </row>
    <row r="568" spans="3:26">
      <c r="C568" s="2" t="str">
        <f>IF(OR(F568="",H568=""),"",IF(F568=H568,1,IF(F568&lt;H568,0,IF(F568-H568&lt;10,2,IF(F568&gt;H568,3,SE)))))</f>
        <v/>
      </c>
      <c r="D568" s="301" t="str">
        <f>V505</f>
        <v/>
      </c>
      <c r="E568" s="301"/>
      <c r="F568" s="70"/>
      <c r="G568" s="41" t="s">
        <v>17</v>
      </c>
      <c r="H568" s="70"/>
      <c r="I568" s="301" t="str">
        <f>V504</f>
        <v/>
      </c>
      <c r="J568" s="301"/>
      <c r="K568" s="301"/>
      <c r="L568" s="301"/>
      <c r="M568" s="301"/>
      <c r="N568" s="301"/>
      <c r="O568" s="301"/>
      <c r="P568" s="301"/>
      <c r="Q568" s="2" t="str">
        <f>IF(OR(H568="",F568=""),"",IF(H568=F568,1,IF(H568&lt;F568,0,IF(H568-F568&lt;10,2,IF(H568&gt;F568,3,SE)))))</f>
        <v/>
      </c>
    </row>
  </sheetData>
  <sheetProtection password="D90E" sheet="1" objects="1" scenarios="1"/>
  <mergeCells count="805"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F22:G22"/>
    <mergeCell ref="H22:I22"/>
    <mergeCell ref="J22:K22"/>
    <mergeCell ref="L22:M22"/>
    <mergeCell ref="F23:G23"/>
    <mergeCell ref="H23:I23"/>
    <mergeCell ref="J23:K23"/>
    <mergeCell ref="L23:M23"/>
    <mergeCell ref="F24:G24"/>
    <mergeCell ref="H24:I24"/>
    <mergeCell ref="J24:K24"/>
    <mergeCell ref="L24:M24"/>
    <mergeCell ref="F25:G25"/>
    <mergeCell ref="H25:I25"/>
    <mergeCell ref="J25:K25"/>
    <mergeCell ref="L25:M25"/>
    <mergeCell ref="F26:G26"/>
    <mergeCell ref="H26:I26"/>
    <mergeCell ref="J26:K26"/>
    <mergeCell ref="L26:M26"/>
    <mergeCell ref="F27:G27"/>
    <mergeCell ref="H27:I27"/>
    <mergeCell ref="J27:K27"/>
    <mergeCell ref="L27:M27"/>
    <mergeCell ref="D29:P30"/>
    <mergeCell ref="D32:E32"/>
    <mergeCell ref="I32:P32"/>
    <mergeCell ref="D33:E33"/>
    <mergeCell ref="I33:P33"/>
    <mergeCell ref="D34:E34"/>
    <mergeCell ref="I34:P34"/>
    <mergeCell ref="D35:E35"/>
    <mergeCell ref="I35:P35"/>
    <mergeCell ref="D37:P38"/>
    <mergeCell ref="D40:E40"/>
    <mergeCell ref="I40:P40"/>
    <mergeCell ref="D41:E41"/>
    <mergeCell ref="I41:P41"/>
    <mergeCell ref="D42:E42"/>
    <mergeCell ref="I42:P42"/>
    <mergeCell ref="D43:E43"/>
    <mergeCell ref="I43:P43"/>
    <mergeCell ref="D45:P46"/>
    <mergeCell ref="D48:E48"/>
    <mergeCell ref="I48:P48"/>
    <mergeCell ref="D49:E49"/>
    <mergeCell ref="I49:P49"/>
    <mergeCell ref="D50:E50"/>
    <mergeCell ref="I50:P50"/>
    <mergeCell ref="D51:E51"/>
    <mergeCell ref="I51:P51"/>
    <mergeCell ref="D53:P54"/>
    <mergeCell ref="D56:E56"/>
    <mergeCell ref="I56:P56"/>
    <mergeCell ref="D57:E57"/>
    <mergeCell ref="I57:P57"/>
    <mergeCell ref="D58:E58"/>
    <mergeCell ref="I58:P58"/>
    <mergeCell ref="D59:E59"/>
    <mergeCell ref="I59:P59"/>
    <mergeCell ref="D61:P62"/>
    <mergeCell ref="D64:E64"/>
    <mergeCell ref="I64:P64"/>
    <mergeCell ref="D65:E65"/>
    <mergeCell ref="I65:P65"/>
    <mergeCell ref="D66:E66"/>
    <mergeCell ref="I66:P66"/>
    <mergeCell ref="D67:E67"/>
    <mergeCell ref="I67:P67"/>
    <mergeCell ref="D69:P70"/>
    <mergeCell ref="D72:E72"/>
    <mergeCell ref="I72:P72"/>
    <mergeCell ref="D73:E73"/>
    <mergeCell ref="I73:P73"/>
    <mergeCell ref="D74:E74"/>
    <mergeCell ref="I74:P74"/>
    <mergeCell ref="D75:E75"/>
    <mergeCell ref="I75:P75"/>
    <mergeCell ref="D77:P78"/>
    <mergeCell ref="D80:E80"/>
    <mergeCell ref="I80:P80"/>
    <mergeCell ref="D81:E81"/>
    <mergeCell ref="I81:P81"/>
    <mergeCell ref="D82:E82"/>
    <mergeCell ref="I82:P82"/>
    <mergeCell ref="D83:E83"/>
    <mergeCell ref="I83:P83"/>
    <mergeCell ref="D88:M89"/>
    <mergeCell ref="F90:G90"/>
    <mergeCell ref="H90:I90"/>
    <mergeCell ref="J90:K90"/>
    <mergeCell ref="L90:M90"/>
    <mergeCell ref="F91:G91"/>
    <mergeCell ref="H91:I91"/>
    <mergeCell ref="J91:K91"/>
    <mergeCell ref="L91:M91"/>
    <mergeCell ref="F92:G92"/>
    <mergeCell ref="H92:I92"/>
    <mergeCell ref="J92:K92"/>
    <mergeCell ref="L92:M92"/>
    <mergeCell ref="F93:G93"/>
    <mergeCell ref="H93:I93"/>
    <mergeCell ref="J93:K93"/>
    <mergeCell ref="L93:M93"/>
    <mergeCell ref="F94:G94"/>
    <mergeCell ref="H94:I94"/>
    <mergeCell ref="J94:K94"/>
    <mergeCell ref="L94:M94"/>
    <mergeCell ref="F95:G95"/>
    <mergeCell ref="H95:I95"/>
    <mergeCell ref="J95:K95"/>
    <mergeCell ref="L95:M95"/>
    <mergeCell ref="F96:G96"/>
    <mergeCell ref="H96:I96"/>
    <mergeCell ref="J96:K96"/>
    <mergeCell ref="L96:M96"/>
    <mergeCell ref="F97:G97"/>
    <mergeCell ref="H97:I97"/>
    <mergeCell ref="J97:K97"/>
    <mergeCell ref="L97:M97"/>
    <mergeCell ref="F98:G98"/>
    <mergeCell ref="H98:I98"/>
    <mergeCell ref="J98:K98"/>
    <mergeCell ref="L98:M98"/>
    <mergeCell ref="D101:P102"/>
    <mergeCell ref="D104:E104"/>
    <mergeCell ref="I104:P104"/>
    <mergeCell ref="D105:E105"/>
    <mergeCell ref="I105:P105"/>
    <mergeCell ref="D106:E106"/>
    <mergeCell ref="I106:P106"/>
    <mergeCell ref="D107:E107"/>
    <mergeCell ref="I107:P107"/>
    <mergeCell ref="D109:P110"/>
    <mergeCell ref="D112:E112"/>
    <mergeCell ref="I112:P112"/>
    <mergeCell ref="D113:E113"/>
    <mergeCell ref="I113:P113"/>
    <mergeCell ref="D114:E114"/>
    <mergeCell ref="I114:P114"/>
    <mergeCell ref="D115:E115"/>
    <mergeCell ref="I115:P115"/>
    <mergeCell ref="D117:P118"/>
    <mergeCell ref="D120:E120"/>
    <mergeCell ref="I120:P120"/>
    <mergeCell ref="D121:E121"/>
    <mergeCell ref="I121:P121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30:E130"/>
    <mergeCell ref="I130:P130"/>
    <mergeCell ref="D131:E131"/>
    <mergeCell ref="I131:P131"/>
    <mergeCell ref="D133:P134"/>
    <mergeCell ref="D136:E136"/>
    <mergeCell ref="I136:P136"/>
    <mergeCell ref="D137:E137"/>
    <mergeCell ref="I137:P137"/>
    <mergeCell ref="D138:E138"/>
    <mergeCell ref="I138:P138"/>
    <mergeCell ref="D139:E139"/>
    <mergeCell ref="I139:P139"/>
    <mergeCell ref="D141:P142"/>
    <mergeCell ref="D144:E144"/>
    <mergeCell ref="I144:P144"/>
    <mergeCell ref="D145:E145"/>
    <mergeCell ref="I145:P145"/>
    <mergeCell ref="D146:E146"/>
    <mergeCell ref="I146:P146"/>
    <mergeCell ref="D147:E147"/>
    <mergeCell ref="I147:P147"/>
    <mergeCell ref="D149:P150"/>
    <mergeCell ref="D152:E152"/>
    <mergeCell ref="I152:P152"/>
    <mergeCell ref="D153:E153"/>
    <mergeCell ref="I153:P153"/>
    <mergeCell ref="D154:E154"/>
    <mergeCell ref="I154:P154"/>
    <mergeCell ref="D155:E155"/>
    <mergeCell ref="I155:P155"/>
    <mergeCell ref="D157:M158"/>
    <mergeCell ref="F159:G159"/>
    <mergeCell ref="H159:I159"/>
    <mergeCell ref="J159:K159"/>
    <mergeCell ref="L159:M159"/>
    <mergeCell ref="F160:G160"/>
    <mergeCell ref="H160:I160"/>
    <mergeCell ref="J160:K160"/>
    <mergeCell ref="L160:M160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F163:G163"/>
    <mergeCell ref="H163:I163"/>
    <mergeCell ref="J163:K163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F166:G166"/>
    <mergeCell ref="H166:I166"/>
    <mergeCell ref="J166:K166"/>
    <mergeCell ref="L166:M166"/>
    <mergeCell ref="F167:G167"/>
    <mergeCell ref="H167:I167"/>
    <mergeCell ref="J167:K167"/>
    <mergeCell ref="L167:M167"/>
    <mergeCell ref="D169:P170"/>
    <mergeCell ref="D172:E172"/>
    <mergeCell ref="I172:P172"/>
    <mergeCell ref="D173:E173"/>
    <mergeCell ref="I173:P173"/>
    <mergeCell ref="D174:E174"/>
    <mergeCell ref="I174:P174"/>
    <mergeCell ref="D175:E175"/>
    <mergeCell ref="I175:P175"/>
    <mergeCell ref="D177:P178"/>
    <mergeCell ref="D180:E180"/>
    <mergeCell ref="I180:P180"/>
    <mergeCell ref="D181:E181"/>
    <mergeCell ref="I181:P181"/>
    <mergeCell ref="D182:E182"/>
    <mergeCell ref="I182:P182"/>
    <mergeCell ref="D183:E183"/>
    <mergeCell ref="I183:P183"/>
    <mergeCell ref="D185:P186"/>
    <mergeCell ref="D188:E188"/>
    <mergeCell ref="I188:P188"/>
    <mergeCell ref="D189:E189"/>
    <mergeCell ref="I189:P189"/>
    <mergeCell ref="D190:E190"/>
    <mergeCell ref="I190:P190"/>
    <mergeCell ref="D191:E191"/>
    <mergeCell ref="I191:P191"/>
    <mergeCell ref="D193:P194"/>
    <mergeCell ref="D196:E196"/>
    <mergeCell ref="I196:P196"/>
    <mergeCell ref="D197:E197"/>
    <mergeCell ref="I197:P197"/>
    <mergeCell ref="D198:E198"/>
    <mergeCell ref="I198:P198"/>
    <mergeCell ref="D199:E199"/>
    <mergeCell ref="I199:P199"/>
    <mergeCell ref="D201:P202"/>
    <mergeCell ref="D204:E204"/>
    <mergeCell ref="I204:P204"/>
    <mergeCell ref="D205:E205"/>
    <mergeCell ref="I205:P205"/>
    <mergeCell ref="D206:E206"/>
    <mergeCell ref="I206:P206"/>
    <mergeCell ref="D207:E207"/>
    <mergeCell ref="I207:P207"/>
    <mergeCell ref="D209:P210"/>
    <mergeCell ref="D212:E212"/>
    <mergeCell ref="I212:P212"/>
    <mergeCell ref="D213:E213"/>
    <mergeCell ref="I213:P213"/>
    <mergeCell ref="D214:E214"/>
    <mergeCell ref="I214:P214"/>
    <mergeCell ref="D215:E215"/>
    <mergeCell ref="I215:P215"/>
    <mergeCell ref="D217:P218"/>
    <mergeCell ref="D220:E220"/>
    <mergeCell ref="I220:P220"/>
    <mergeCell ref="D221:E221"/>
    <mergeCell ref="I221:P221"/>
    <mergeCell ref="D222:E222"/>
    <mergeCell ref="I222:P222"/>
    <mergeCell ref="D223:E223"/>
    <mergeCell ref="I223:P223"/>
    <mergeCell ref="D225:M226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F229:G229"/>
    <mergeCell ref="H229:I229"/>
    <mergeCell ref="J229:K229"/>
    <mergeCell ref="L229:M229"/>
    <mergeCell ref="F230:G230"/>
    <mergeCell ref="H230:I230"/>
    <mergeCell ref="J230:K230"/>
    <mergeCell ref="L230:M230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5:G235"/>
    <mergeCell ref="H235:I235"/>
    <mergeCell ref="J235:K235"/>
    <mergeCell ref="L235:M235"/>
    <mergeCell ref="D238:P239"/>
    <mergeCell ref="D241:E241"/>
    <mergeCell ref="I241:P241"/>
    <mergeCell ref="D242:E242"/>
    <mergeCell ref="I242:P242"/>
    <mergeCell ref="D243:E243"/>
    <mergeCell ref="I243:P243"/>
    <mergeCell ref="D244:E244"/>
    <mergeCell ref="I244:P244"/>
    <mergeCell ref="D246:P247"/>
    <mergeCell ref="D249:E249"/>
    <mergeCell ref="I249:P249"/>
    <mergeCell ref="D250:E250"/>
    <mergeCell ref="I250:P250"/>
    <mergeCell ref="D251:E251"/>
    <mergeCell ref="I251:P251"/>
    <mergeCell ref="D252:E252"/>
    <mergeCell ref="I252:P252"/>
    <mergeCell ref="D254:P255"/>
    <mergeCell ref="D257:E257"/>
    <mergeCell ref="I257:P257"/>
    <mergeCell ref="D258:E258"/>
    <mergeCell ref="I258:P258"/>
    <mergeCell ref="D259:E259"/>
    <mergeCell ref="I259:P259"/>
    <mergeCell ref="D260:E260"/>
    <mergeCell ref="I260:P260"/>
    <mergeCell ref="D262:P263"/>
    <mergeCell ref="D265:E265"/>
    <mergeCell ref="I265:P265"/>
    <mergeCell ref="D266:E266"/>
    <mergeCell ref="I266:P266"/>
    <mergeCell ref="D267:E267"/>
    <mergeCell ref="I267:P267"/>
    <mergeCell ref="D268:E268"/>
    <mergeCell ref="I268:P268"/>
    <mergeCell ref="D270:P271"/>
    <mergeCell ref="D273:E273"/>
    <mergeCell ref="I273:P273"/>
    <mergeCell ref="D274:E274"/>
    <mergeCell ref="I274:P274"/>
    <mergeCell ref="D275:E275"/>
    <mergeCell ref="I275:P275"/>
    <mergeCell ref="D276:E276"/>
    <mergeCell ref="I276:P276"/>
    <mergeCell ref="D278:P279"/>
    <mergeCell ref="D281:E281"/>
    <mergeCell ref="I281:P281"/>
    <mergeCell ref="D282:E282"/>
    <mergeCell ref="I282:P282"/>
    <mergeCell ref="D283:E283"/>
    <mergeCell ref="I283:P283"/>
    <mergeCell ref="D284:E284"/>
    <mergeCell ref="I284:P284"/>
    <mergeCell ref="D286:P287"/>
    <mergeCell ref="D289:E289"/>
    <mergeCell ref="I289:P289"/>
    <mergeCell ref="D290:E290"/>
    <mergeCell ref="I290:P290"/>
    <mergeCell ref="D291:E291"/>
    <mergeCell ref="I291:P291"/>
    <mergeCell ref="D292:E292"/>
    <mergeCell ref="I292:P292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F300:G300"/>
    <mergeCell ref="H300:I300"/>
    <mergeCell ref="J300:K300"/>
    <mergeCell ref="L300:M300"/>
    <mergeCell ref="F301:G301"/>
    <mergeCell ref="H301:I301"/>
    <mergeCell ref="J301:K301"/>
    <mergeCell ref="L301:M301"/>
    <mergeCell ref="F302:G302"/>
    <mergeCell ref="H302:I302"/>
    <mergeCell ref="J302:K302"/>
    <mergeCell ref="L302:M302"/>
    <mergeCell ref="F303:G303"/>
    <mergeCell ref="H303:I303"/>
    <mergeCell ref="J303:K303"/>
    <mergeCell ref="L303:M303"/>
    <mergeCell ref="F304:G304"/>
    <mergeCell ref="H304:I304"/>
    <mergeCell ref="J304:K304"/>
    <mergeCell ref="L304:M304"/>
    <mergeCell ref="D307:P308"/>
    <mergeCell ref="D310:E310"/>
    <mergeCell ref="I310:P310"/>
    <mergeCell ref="D311:E311"/>
    <mergeCell ref="I311:P311"/>
    <mergeCell ref="D312:E312"/>
    <mergeCell ref="I312:P312"/>
    <mergeCell ref="D313:E313"/>
    <mergeCell ref="I313:P313"/>
    <mergeCell ref="D315:P316"/>
    <mergeCell ref="D318:E318"/>
    <mergeCell ref="I318:P318"/>
    <mergeCell ref="D319:E319"/>
    <mergeCell ref="I319:P319"/>
    <mergeCell ref="D320:E320"/>
    <mergeCell ref="I320:P320"/>
    <mergeCell ref="D321:E321"/>
    <mergeCell ref="I321:P321"/>
    <mergeCell ref="D323:P324"/>
    <mergeCell ref="D326:E326"/>
    <mergeCell ref="I326:P326"/>
    <mergeCell ref="D327:E327"/>
    <mergeCell ref="I327:P327"/>
    <mergeCell ref="D328:E328"/>
    <mergeCell ref="I328:P328"/>
    <mergeCell ref="D329:E329"/>
    <mergeCell ref="I329:P329"/>
    <mergeCell ref="D331:P332"/>
    <mergeCell ref="D334:E334"/>
    <mergeCell ref="I334:P334"/>
    <mergeCell ref="D335:E335"/>
    <mergeCell ref="I335:P335"/>
    <mergeCell ref="D336:E336"/>
    <mergeCell ref="I336:P336"/>
    <mergeCell ref="D337:E337"/>
    <mergeCell ref="I337:P337"/>
    <mergeCell ref="D339:P340"/>
    <mergeCell ref="D342:E342"/>
    <mergeCell ref="I342:P342"/>
    <mergeCell ref="D343:E343"/>
    <mergeCell ref="I343:P343"/>
    <mergeCell ref="D344:E344"/>
    <mergeCell ref="I344:P344"/>
    <mergeCell ref="D345:E345"/>
    <mergeCell ref="I345:P345"/>
    <mergeCell ref="D347:P348"/>
    <mergeCell ref="D350:E350"/>
    <mergeCell ref="I350:P350"/>
    <mergeCell ref="D351:E351"/>
    <mergeCell ref="I351:P351"/>
    <mergeCell ref="D352:E352"/>
    <mergeCell ref="I352:P352"/>
    <mergeCell ref="D353:E353"/>
    <mergeCell ref="I353:P353"/>
    <mergeCell ref="D355:P356"/>
    <mergeCell ref="D358:E358"/>
    <mergeCell ref="I358:P358"/>
    <mergeCell ref="D359:E359"/>
    <mergeCell ref="I359:P359"/>
    <mergeCell ref="D360:E360"/>
    <mergeCell ref="I360:P360"/>
    <mergeCell ref="D361:E361"/>
    <mergeCell ref="I361:P361"/>
    <mergeCell ref="D363:M364"/>
    <mergeCell ref="F365:G365"/>
    <mergeCell ref="H365:I365"/>
    <mergeCell ref="J365:K365"/>
    <mergeCell ref="L365:M365"/>
    <mergeCell ref="F366:G366"/>
    <mergeCell ref="H366:I366"/>
    <mergeCell ref="J366:K366"/>
    <mergeCell ref="L366:M366"/>
    <mergeCell ref="F367:G367"/>
    <mergeCell ref="H367:I367"/>
    <mergeCell ref="J367:K367"/>
    <mergeCell ref="L367:M367"/>
    <mergeCell ref="F368:G368"/>
    <mergeCell ref="H368:I368"/>
    <mergeCell ref="J368:K368"/>
    <mergeCell ref="L368:M368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F371:G371"/>
    <mergeCell ref="H371:I371"/>
    <mergeCell ref="J371:K371"/>
    <mergeCell ref="L371:M371"/>
    <mergeCell ref="F372:G372"/>
    <mergeCell ref="H372:I372"/>
    <mergeCell ref="J372:K372"/>
    <mergeCell ref="L372:M372"/>
    <mergeCell ref="F373:G373"/>
    <mergeCell ref="H373:I373"/>
    <mergeCell ref="J373:K373"/>
    <mergeCell ref="L373:M373"/>
    <mergeCell ref="D376:P377"/>
    <mergeCell ref="D379:E379"/>
    <mergeCell ref="I379:P379"/>
    <mergeCell ref="D380:E380"/>
    <mergeCell ref="I380:P380"/>
    <mergeCell ref="D381:E381"/>
    <mergeCell ref="I381:P381"/>
    <mergeCell ref="D382:E382"/>
    <mergeCell ref="I382:P382"/>
    <mergeCell ref="D384:P385"/>
    <mergeCell ref="D387:E387"/>
    <mergeCell ref="I387:P387"/>
    <mergeCell ref="D388:E388"/>
    <mergeCell ref="I388:P388"/>
    <mergeCell ref="D389:E389"/>
    <mergeCell ref="I389:P389"/>
    <mergeCell ref="D390:E390"/>
    <mergeCell ref="I390:P390"/>
    <mergeCell ref="D392:P393"/>
    <mergeCell ref="D395:E395"/>
    <mergeCell ref="I395:P395"/>
    <mergeCell ref="D396:E396"/>
    <mergeCell ref="I396:P396"/>
    <mergeCell ref="D397:E397"/>
    <mergeCell ref="I397:P397"/>
    <mergeCell ref="D398:E398"/>
    <mergeCell ref="I398:P398"/>
    <mergeCell ref="D400:P401"/>
    <mergeCell ref="D403:E403"/>
    <mergeCell ref="I403:P403"/>
    <mergeCell ref="D404:E404"/>
    <mergeCell ref="I404:P404"/>
    <mergeCell ref="D405:E405"/>
    <mergeCell ref="I405:P405"/>
    <mergeCell ref="D406:E406"/>
    <mergeCell ref="I406:P406"/>
    <mergeCell ref="D408:P409"/>
    <mergeCell ref="D411:E411"/>
    <mergeCell ref="I411:P411"/>
    <mergeCell ref="D412:E412"/>
    <mergeCell ref="I412:P412"/>
    <mergeCell ref="D413:E413"/>
    <mergeCell ref="I413:P413"/>
    <mergeCell ref="D414:E414"/>
    <mergeCell ref="I414:P414"/>
    <mergeCell ref="D416:P417"/>
    <mergeCell ref="D419:E419"/>
    <mergeCell ref="I419:P419"/>
    <mergeCell ref="D420:E420"/>
    <mergeCell ref="I420:P420"/>
    <mergeCell ref="D421:E421"/>
    <mergeCell ref="I421:P421"/>
    <mergeCell ref="D422:E422"/>
    <mergeCell ref="I422:P422"/>
    <mergeCell ref="D424:P425"/>
    <mergeCell ref="D427:E427"/>
    <mergeCell ref="I427:P427"/>
    <mergeCell ref="D428:E428"/>
    <mergeCell ref="I428:P428"/>
    <mergeCell ref="D429:E429"/>
    <mergeCell ref="I429:P429"/>
    <mergeCell ref="D430:E430"/>
    <mergeCell ref="I430:P430"/>
    <mergeCell ref="D432:M433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F436:G436"/>
    <mergeCell ref="H436:I436"/>
    <mergeCell ref="J436:K436"/>
    <mergeCell ref="L436:M436"/>
    <mergeCell ref="F437:G437"/>
    <mergeCell ref="H437:I437"/>
    <mergeCell ref="J437:K437"/>
    <mergeCell ref="L437:M437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42:G442"/>
    <mergeCell ref="H442:I442"/>
    <mergeCell ref="J442:K442"/>
    <mergeCell ref="L442:M442"/>
    <mergeCell ref="D445:P446"/>
    <mergeCell ref="D448:E448"/>
    <mergeCell ref="I448:P448"/>
    <mergeCell ref="D449:E449"/>
    <mergeCell ref="I449:P449"/>
    <mergeCell ref="D450:E450"/>
    <mergeCell ref="I450:P450"/>
    <mergeCell ref="D451:E451"/>
    <mergeCell ref="I451:P451"/>
    <mergeCell ref="D453:P454"/>
    <mergeCell ref="D456:E456"/>
    <mergeCell ref="I456:P456"/>
    <mergeCell ref="D457:E457"/>
    <mergeCell ref="I457:P457"/>
    <mergeCell ref="D458:E458"/>
    <mergeCell ref="I458:P458"/>
    <mergeCell ref="D459:E459"/>
    <mergeCell ref="I459:P459"/>
    <mergeCell ref="D461:P462"/>
    <mergeCell ref="D464:E464"/>
    <mergeCell ref="I464:P464"/>
    <mergeCell ref="D465:E465"/>
    <mergeCell ref="I465:P465"/>
    <mergeCell ref="D466:E466"/>
    <mergeCell ref="I466:P466"/>
    <mergeCell ref="D467:E467"/>
    <mergeCell ref="I467:P467"/>
    <mergeCell ref="D469:P470"/>
    <mergeCell ref="D472:E472"/>
    <mergeCell ref="I472:P472"/>
    <mergeCell ref="D473:E473"/>
    <mergeCell ref="I473:P473"/>
    <mergeCell ref="D474:E474"/>
    <mergeCell ref="I474:P474"/>
    <mergeCell ref="D475:E475"/>
    <mergeCell ref="I475:P475"/>
    <mergeCell ref="D477:P478"/>
    <mergeCell ref="D480:E480"/>
    <mergeCell ref="I480:P480"/>
    <mergeCell ref="D481:E481"/>
    <mergeCell ref="I481:P481"/>
    <mergeCell ref="D482:E482"/>
    <mergeCell ref="I482:P482"/>
    <mergeCell ref="D483:E483"/>
    <mergeCell ref="I483:P483"/>
    <mergeCell ref="D485:P486"/>
    <mergeCell ref="D488:E488"/>
    <mergeCell ref="I488:P488"/>
    <mergeCell ref="D489:E489"/>
    <mergeCell ref="I489:P489"/>
    <mergeCell ref="D490:E490"/>
    <mergeCell ref="I490:P490"/>
    <mergeCell ref="D491:E491"/>
    <mergeCell ref="I491:P491"/>
    <mergeCell ref="D493:P494"/>
    <mergeCell ref="D496:E496"/>
    <mergeCell ref="I496:P496"/>
    <mergeCell ref="D497:E497"/>
    <mergeCell ref="I497:P497"/>
    <mergeCell ref="D498:E498"/>
    <mergeCell ref="I498:P498"/>
    <mergeCell ref="D499:E499"/>
    <mergeCell ref="I499:P499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F507:G507"/>
    <mergeCell ref="H507:I507"/>
    <mergeCell ref="J507:K507"/>
    <mergeCell ref="L507:M507"/>
    <mergeCell ref="F508:G508"/>
    <mergeCell ref="H508:I508"/>
    <mergeCell ref="J508:K508"/>
    <mergeCell ref="L508:M508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11:G511"/>
    <mergeCell ref="H511:I511"/>
    <mergeCell ref="J511:K511"/>
    <mergeCell ref="L511:M511"/>
    <mergeCell ref="D514:P515"/>
    <mergeCell ref="D517:E517"/>
    <mergeCell ref="I517:P517"/>
    <mergeCell ref="D518:E518"/>
    <mergeCell ref="I518:P518"/>
    <mergeCell ref="D519:E519"/>
    <mergeCell ref="I519:P519"/>
    <mergeCell ref="D520:E520"/>
    <mergeCell ref="I520:P520"/>
    <mergeCell ref="D522:P523"/>
    <mergeCell ref="D525:E525"/>
    <mergeCell ref="I525:P525"/>
    <mergeCell ref="D526:E526"/>
    <mergeCell ref="I526:P526"/>
    <mergeCell ref="D527:E527"/>
    <mergeCell ref="I527:P527"/>
    <mergeCell ref="D528:E528"/>
    <mergeCell ref="I528:P528"/>
    <mergeCell ref="D530:P531"/>
    <mergeCell ref="D533:E533"/>
    <mergeCell ref="I533:P533"/>
    <mergeCell ref="D534:E534"/>
    <mergeCell ref="I534:P534"/>
    <mergeCell ref="D535:E535"/>
    <mergeCell ref="I535:P535"/>
    <mergeCell ref="D536:E536"/>
    <mergeCell ref="I536:P536"/>
    <mergeCell ref="D538:P539"/>
    <mergeCell ref="D541:E541"/>
    <mergeCell ref="I541:P541"/>
    <mergeCell ref="D542:E542"/>
    <mergeCell ref="I542:P542"/>
    <mergeCell ref="D543:E543"/>
    <mergeCell ref="I543:P543"/>
    <mergeCell ref="D544:E544"/>
    <mergeCell ref="I544:P544"/>
    <mergeCell ref="D546:P547"/>
    <mergeCell ref="D549:E549"/>
    <mergeCell ref="I549:P549"/>
    <mergeCell ref="D550:E550"/>
    <mergeCell ref="I550:P550"/>
    <mergeCell ref="D551:E551"/>
    <mergeCell ref="I551:P551"/>
    <mergeCell ref="D552:E552"/>
    <mergeCell ref="I552:P552"/>
    <mergeCell ref="D554:P555"/>
    <mergeCell ref="D557:E557"/>
    <mergeCell ref="I557:P557"/>
    <mergeCell ref="D558:E558"/>
    <mergeCell ref="I558:P558"/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  <mergeCell ref="D566:E566"/>
    <mergeCell ref="I566:P566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121:I122 I258:I259 I327:I328 I396:I397 I465:I466 I189:I190 I534:I535" formula="1"/>
  </ignoredErrors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 codeName="Plan6"/>
  <dimension ref="B1:AG367"/>
  <sheetViews>
    <sheetView showGridLines="0" showRowColHeaders="0" topLeftCell="A7" zoomScale="90" zoomScaleNormal="90" zoomScaleSheetLayoutView="100" workbookViewId="0">
      <selection activeCell="Q29" sqref="Q29"/>
    </sheetView>
  </sheetViews>
  <sheetFormatPr defaultRowHeight="15"/>
  <cols>
    <col min="1" max="3" width="4" style="44" customWidth="1"/>
    <col min="4" max="4" width="4.5703125" style="44" customWidth="1"/>
    <col min="5" max="5" width="27.28515625" style="44" customWidth="1"/>
    <col min="6" max="6" width="7.140625" style="44" bestFit="1" customWidth="1"/>
    <col min="7" max="7" width="3.42578125" style="44" customWidth="1"/>
    <col min="8" max="8" width="7.140625" style="44" bestFit="1" customWidth="1"/>
    <col min="9" max="9" width="5.140625" style="44" customWidth="1"/>
    <col min="10" max="10" width="3.5703125" style="44" customWidth="1"/>
    <col min="11" max="11" width="5.85546875" style="44" customWidth="1"/>
    <col min="12" max="12" width="3.28515625" style="44" customWidth="1"/>
    <col min="13" max="13" width="6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4.5703125" style="44" customWidth="1"/>
    <col min="22" max="22" width="9.42578125" style="44" customWidth="1"/>
    <col min="23" max="24" width="4.42578125" style="44" customWidth="1"/>
    <col min="25" max="25" width="4.5703125" style="44" bestFit="1" customWidth="1"/>
    <col min="26" max="26" width="5.140625" style="44" bestFit="1" customWidth="1"/>
    <col min="27" max="27" width="13.140625" style="44" customWidth="1"/>
    <col min="28" max="28" width="13.28515625" style="44" bestFit="1" customWidth="1"/>
    <col min="29" max="29" width="7.710937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3" ht="15.75" thickBot="1"/>
    <row r="2" spans="2:33" ht="15" customHeight="1">
      <c r="B2" s="191" t="s">
        <v>16</v>
      </c>
      <c r="C2" s="192"/>
      <c r="D2" s="192"/>
      <c r="E2" s="192"/>
      <c r="F2" s="192"/>
      <c r="G2" s="192"/>
      <c r="H2" s="192"/>
      <c r="I2" s="192"/>
      <c r="J2" s="192"/>
      <c r="K2" s="192"/>
      <c r="L2" s="192"/>
      <c r="M2" s="192"/>
      <c r="N2" s="192"/>
      <c r="O2" s="192"/>
      <c r="P2" s="192"/>
      <c r="Q2" s="271"/>
    </row>
    <row r="3" spans="2:33" ht="15" customHeight="1">
      <c r="B3" s="193"/>
      <c r="C3" s="194"/>
      <c r="D3" s="194"/>
      <c r="E3" s="194"/>
      <c r="F3" s="194"/>
      <c r="G3" s="194"/>
      <c r="H3" s="194"/>
      <c r="I3" s="194"/>
      <c r="J3" s="194"/>
      <c r="K3" s="194"/>
      <c r="L3" s="194"/>
      <c r="M3" s="194"/>
      <c r="N3" s="194"/>
      <c r="O3" s="194"/>
      <c r="P3" s="194"/>
      <c r="Q3" s="272"/>
    </row>
    <row r="4" spans="2:33" ht="15" customHeight="1" thickBot="1">
      <c r="B4" s="195"/>
      <c r="C4" s="196"/>
      <c r="D4" s="196"/>
      <c r="E4" s="196"/>
      <c r="F4" s="196"/>
      <c r="G4" s="196"/>
      <c r="H4" s="196"/>
      <c r="I4" s="196"/>
      <c r="J4" s="196"/>
      <c r="K4" s="196"/>
      <c r="L4" s="196"/>
      <c r="M4" s="196"/>
      <c r="N4" s="196"/>
      <c r="O4" s="196"/>
      <c r="P4" s="196"/>
      <c r="Q4" s="273"/>
    </row>
    <row r="5" spans="2:33" ht="15.75" thickBot="1"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</row>
    <row r="6" spans="2:33" ht="15" customHeight="1">
      <c r="B6" s="191" t="s">
        <v>130</v>
      </c>
      <c r="C6" s="192"/>
      <c r="D6" s="192"/>
      <c r="E6" s="192"/>
      <c r="F6" s="192"/>
      <c r="G6" s="192"/>
      <c r="H6" s="192"/>
      <c r="I6" s="192"/>
      <c r="J6" s="192"/>
      <c r="K6" s="192"/>
      <c r="L6" s="192"/>
      <c r="M6" s="192"/>
      <c r="N6" s="192"/>
      <c r="O6" s="192"/>
      <c r="P6" s="192"/>
      <c r="Q6" s="271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</row>
    <row r="7" spans="2:33" ht="15" customHeight="1">
      <c r="B7" s="193"/>
      <c r="C7" s="194"/>
      <c r="D7" s="194"/>
      <c r="E7" s="194"/>
      <c r="F7" s="194"/>
      <c r="G7" s="194"/>
      <c r="H7" s="194"/>
      <c r="I7" s="194"/>
      <c r="J7" s="194"/>
      <c r="K7" s="194"/>
      <c r="L7" s="194"/>
      <c r="M7" s="194"/>
      <c r="N7" s="194"/>
      <c r="O7" s="194"/>
      <c r="P7" s="194"/>
      <c r="Q7" s="272"/>
      <c r="U7" s="45"/>
      <c r="V7" s="45"/>
      <c r="W7" s="45"/>
      <c r="X7" s="45"/>
      <c r="Y7" s="45"/>
      <c r="Z7" s="45"/>
      <c r="AA7" s="45"/>
      <c r="AB7" s="45"/>
      <c r="AC7" s="45"/>
      <c r="AD7" s="45"/>
      <c r="AE7" s="45"/>
    </row>
    <row r="8" spans="2:33" ht="15" customHeight="1" thickBot="1">
      <c r="B8" s="195"/>
      <c r="C8" s="196"/>
      <c r="D8" s="196"/>
      <c r="E8" s="196"/>
      <c r="F8" s="196"/>
      <c r="G8" s="196"/>
      <c r="H8" s="196"/>
      <c r="I8" s="196"/>
      <c r="J8" s="196"/>
      <c r="K8" s="196"/>
      <c r="L8" s="196"/>
      <c r="M8" s="196"/>
      <c r="N8" s="196"/>
      <c r="O8" s="196"/>
      <c r="P8" s="196"/>
      <c r="Q8" s="273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/>
    </row>
    <row r="9" spans="2:33" ht="15.75" thickBot="1">
      <c r="U9" s="45"/>
      <c r="V9" s="45"/>
      <c r="W9" s="45"/>
      <c r="X9" s="45"/>
      <c r="Y9" s="45"/>
      <c r="Z9" s="45"/>
      <c r="AA9" s="45"/>
      <c r="AB9" s="45"/>
      <c r="AC9" s="45"/>
      <c r="AD9" s="45"/>
      <c r="AE9" s="45"/>
    </row>
    <row r="10" spans="2:33" ht="15" customHeight="1">
      <c r="D10" s="197" t="s">
        <v>0</v>
      </c>
      <c r="E10" s="198"/>
      <c r="F10" s="198"/>
      <c r="G10" s="198"/>
      <c r="H10" s="198"/>
      <c r="I10" s="198"/>
      <c r="J10" s="198"/>
      <c r="K10" s="198"/>
      <c r="L10" s="198"/>
      <c r="M10" s="198"/>
      <c r="N10" s="198"/>
      <c r="O10" s="198"/>
      <c r="P10" s="274"/>
      <c r="U10" s="45"/>
      <c r="V10" s="45"/>
      <c r="W10" s="45"/>
      <c r="X10" s="45"/>
      <c r="Y10" s="45"/>
      <c r="Z10" s="45"/>
      <c r="AA10" s="45"/>
      <c r="AB10" s="45"/>
      <c r="AC10" s="45"/>
      <c r="AD10" s="45"/>
      <c r="AE10" s="45"/>
    </row>
    <row r="11" spans="2:33" ht="15" customHeight="1">
      <c r="D11" s="275"/>
      <c r="E11" s="276"/>
      <c r="F11" s="276"/>
      <c r="G11" s="276"/>
      <c r="H11" s="276"/>
      <c r="I11" s="276"/>
      <c r="J11" s="276"/>
      <c r="K11" s="276"/>
      <c r="L11" s="276"/>
      <c r="M11" s="276"/>
      <c r="N11" s="276"/>
      <c r="O11" s="276"/>
      <c r="P11" s="277"/>
      <c r="U11" s="45"/>
      <c r="V11" s="45"/>
      <c r="W11" s="45"/>
      <c r="X11" s="45"/>
      <c r="Y11" s="45"/>
      <c r="Z11" s="45"/>
      <c r="AA11" s="45"/>
      <c r="AB11" s="45"/>
      <c r="AC11" s="45"/>
      <c r="AD11" s="45"/>
      <c r="AE11" s="45"/>
    </row>
    <row r="12" spans="2:33" ht="15" customHeight="1">
      <c r="D12" s="275"/>
      <c r="E12" s="276"/>
      <c r="F12" s="276"/>
      <c r="G12" s="276"/>
      <c r="H12" s="276"/>
      <c r="I12" s="276"/>
      <c r="J12" s="276"/>
      <c r="K12" s="276"/>
      <c r="L12" s="276"/>
      <c r="M12" s="276"/>
      <c r="N12" s="276"/>
      <c r="O12" s="276"/>
      <c r="P12" s="277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5"/>
      <c r="AE12" s="45"/>
    </row>
    <row r="13" spans="2:33" ht="15.75" customHeight="1" thickBot="1">
      <c r="D13" s="199"/>
      <c r="E13" s="200"/>
      <c r="F13" s="200"/>
      <c r="G13" s="200"/>
      <c r="H13" s="200"/>
      <c r="I13" s="200"/>
      <c r="J13" s="200"/>
      <c r="K13" s="200"/>
      <c r="L13" s="200"/>
      <c r="M13" s="200"/>
      <c r="N13" s="200"/>
      <c r="O13" s="200"/>
      <c r="P13" s="278"/>
      <c r="S13" s="45"/>
      <c r="T13" s="46"/>
      <c r="U13" s="45"/>
      <c r="V13" s="45"/>
      <c r="W13" s="45"/>
      <c r="X13" s="45"/>
      <c r="Y13" s="45"/>
      <c r="Z13" s="45"/>
      <c r="AA13" s="45"/>
      <c r="AB13" s="45"/>
      <c r="AC13" s="45"/>
      <c r="AD13" s="45"/>
      <c r="AE13" s="45"/>
    </row>
    <row r="14" spans="2:33" ht="15.75" customHeight="1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S14" s="45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3" ht="15.75" customHeight="1">
      <c r="D15" s="56" t="s">
        <v>266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S15" s="45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</row>
    <row r="16" spans="2:33" ht="21.75" customHeight="1" thickBot="1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5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46"/>
      <c r="AG16" s="46"/>
    </row>
    <row r="17" spans="3:33">
      <c r="D17" s="237" t="s">
        <v>116</v>
      </c>
      <c r="E17" s="238"/>
      <c r="F17" s="238"/>
      <c r="G17" s="238"/>
      <c r="H17" s="238"/>
      <c r="I17" s="238"/>
      <c r="J17" s="238"/>
      <c r="K17" s="238"/>
      <c r="L17" s="238"/>
      <c r="M17" s="239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6"/>
      <c r="AG17" s="46"/>
    </row>
    <row r="18" spans="3:33" ht="15.75" thickBot="1">
      <c r="D18" s="240"/>
      <c r="E18" s="241"/>
      <c r="F18" s="241"/>
      <c r="G18" s="241"/>
      <c r="H18" s="241"/>
      <c r="I18" s="241"/>
      <c r="J18" s="241"/>
      <c r="K18" s="241"/>
      <c r="L18" s="241"/>
      <c r="M18" s="242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5"/>
      <c r="AE18" s="45"/>
      <c r="AF18" s="46"/>
      <c r="AG18" s="46"/>
    </row>
    <row r="19" spans="3:33" ht="15.75" thickBot="1">
      <c r="D19" s="50" t="s">
        <v>3</v>
      </c>
      <c r="E19" s="51" t="s">
        <v>21</v>
      </c>
      <c r="F19" s="265" t="s">
        <v>12</v>
      </c>
      <c r="G19" s="266"/>
      <c r="H19" s="265" t="s">
        <v>309</v>
      </c>
      <c r="I19" s="266"/>
      <c r="J19" s="265" t="s">
        <v>310</v>
      </c>
      <c r="K19" s="266"/>
      <c r="L19" s="265" t="s">
        <v>174</v>
      </c>
      <c r="M19" s="267"/>
      <c r="O19" s="44" t="s">
        <v>179</v>
      </c>
      <c r="S19" s="45"/>
      <c r="T19" s="45"/>
      <c r="U19" s="47" t="s">
        <v>3</v>
      </c>
      <c r="V19" s="47" t="s">
        <v>2</v>
      </c>
      <c r="W19" s="47" t="s">
        <v>12</v>
      </c>
      <c r="X19" s="47" t="s">
        <v>13</v>
      </c>
      <c r="Y19" s="47" t="s">
        <v>14</v>
      </c>
      <c r="Z19" s="47" t="s">
        <v>15</v>
      </c>
      <c r="AA19" s="47" t="s">
        <v>18</v>
      </c>
      <c r="AB19" s="47" t="s">
        <v>19</v>
      </c>
      <c r="AC19" s="47" t="s">
        <v>20</v>
      </c>
      <c r="AD19" s="283"/>
      <c r="AE19" s="283"/>
      <c r="AF19" s="284"/>
      <c r="AG19" s="284"/>
    </row>
    <row r="20" spans="3:33">
      <c r="D20" s="52" t="s">
        <v>4</v>
      </c>
      <c r="E20" s="68" t="str">
        <f>VLOOKUP(AC20,$U$20:$AB$23,2)</f>
        <v/>
      </c>
      <c r="F20" s="262">
        <f>VLOOKUP(AC20,$U$20:$AB$23,3)</f>
        <v>0</v>
      </c>
      <c r="G20" s="263"/>
      <c r="H20" s="262">
        <f>VLOOKUP(AC20,$U$20:$AB$23,4)</f>
        <v>0</v>
      </c>
      <c r="I20" s="263"/>
      <c r="J20" s="262">
        <f>VLOOKUP(AC20,$U$20:$AB$23,5)</f>
        <v>0</v>
      </c>
      <c r="K20" s="263"/>
      <c r="L20" s="262">
        <f>VLOOKUP(AC20,$U$20:$AB$23,6)</f>
        <v>0</v>
      </c>
      <c r="M20" s="280"/>
      <c r="O20" s="44" t="s">
        <v>175</v>
      </c>
      <c r="S20" s="45"/>
      <c r="T20" s="45"/>
      <c r="U20" s="47">
        <v>1</v>
      </c>
      <c r="V20" s="45" t="str">
        <f>IF(OR('3ª FASE - GRUPOS Q a X'!F83="",'3ª FASE - GRUPOS Q a X'!F83=""),"",'3ª FASE - GRUPOS Q a X'!E23)</f>
        <v/>
      </c>
      <c r="W20" s="45">
        <f>SUM(Q28,Q35,Q41,Q46,Q53,Q59)</f>
        <v>0</v>
      </c>
      <c r="X20" s="45">
        <f>SUM(H28,H35,H41,H46,H53,H59)</f>
        <v>0</v>
      </c>
      <c r="Y20" s="45">
        <f>SUM(F28,F35,F41,F46,F53,F59)</f>
        <v>0</v>
      </c>
      <c r="Z20" s="45">
        <f>X20-Y20</f>
        <v>0</v>
      </c>
      <c r="AA20" s="45">
        <f>(W20*10^10)+((Z20+5000)*10^6)+(X20*10)+U20</f>
        <v>5000000001</v>
      </c>
      <c r="AB20" s="45">
        <f>LARGE($AA$20:$AA$23,U20)</f>
        <v>5000000004</v>
      </c>
      <c r="AC20" s="64">
        <f>MATCH(AB20,$AA$20:$AA$23,0)</f>
        <v>4</v>
      </c>
      <c r="AD20" s="45"/>
      <c r="AE20" s="45"/>
      <c r="AF20" s="46"/>
      <c r="AG20" s="46"/>
    </row>
    <row r="21" spans="3:33">
      <c r="D21" s="53" t="s">
        <v>5</v>
      </c>
      <c r="E21" s="69" t="str">
        <f>VLOOKUP(AC21,$U$20:$AB$23,2)</f>
        <v/>
      </c>
      <c r="F21" s="257">
        <f>VLOOKUP(AC21,$U$20:$AB$23,3)</f>
        <v>0</v>
      </c>
      <c r="G21" s="258"/>
      <c r="H21" s="257">
        <f>VLOOKUP(AC21,$U$20:$AB$23,4)</f>
        <v>0</v>
      </c>
      <c r="I21" s="258"/>
      <c r="J21" s="257">
        <f>VLOOKUP(AC21,$U$20:$AB$23,5)</f>
        <v>0</v>
      </c>
      <c r="K21" s="258"/>
      <c r="L21" s="257">
        <f>VLOOKUP(AC21,$U$20:$AB$23,6)</f>
        <v>0</v>
      </c>
      <c r="M21" s="281"/>
      <c r="O21" s="44" t="s">
        <v>307</v>
      </c>
      <c r="S21" s="45"/>
      <c r="T21" s="45"/>
      <c r="U21" s="47">
        <v>2</v>
      </c>
      <c r="V21" s="45" t="str">
        <f>IF(OR('3ª FASE - GRUPOS Q a X'!F568="",'3ª FASE - GRUPOS Q a X'!F568=""),"",'3ª FASE - GRUPOS Q a X'!E506)</f>
        <v/>
      </c>
      <c r="W21" s="45">
        <f>SUM(Q29,Q34,Q47,Q52,C41,C59)</f>
        <v>0</v>
      </c>
      <c r="X21" s="45">
        <f>SUM(H29,H34,F41,H47,H52,F59)</f>
        <v>0</v>
      </c>
      <c r="Y21" s="45">
        <f>SUM(F29,F34,H41,F47,F52,H59)</f>
        <v>0</v>
      </c>
      <c r="Z21" s="45">
        <f>X21-Y21</f>
        <v>0</v>
      </c>
      <c r="AA21" s="45">
        <f>(W21*10^10)+((Z21+5000)*10^6)+(X21*10)+U21</f>
        <v>5000000002</v>
      </c>
      <c r="AB21" s="45">
        <f>LARGE($AA$20:$AA$23,U21)</f>
        <v>5000000003</v>
      </c>
      <c r="AC21" s="64">
        <f>MATCH(AB21,$AA$20:$AA$23,0)</f>
        <v>3</v>
      </c>
      <c r="AD21" s="45"/>
      <c r="AE21" s="45"/>
      <c r="AF21" s="46"/>
      <c r="AG21" s="46"/>
    </row>
    <row r="22" spans="3:33">
      <c r="D22" s="54" t="s">
        <v>6</v>
      </c>
      <c r="E22" s="66" t="str">
        <f>VLOOKUP(AC22,$U$20:$AB$23,2)</f>
        <v/>
      </c>
      <c r="F22" s="247">
        <f>VLOOKUP(AC22,$U$20:$AB$23,3)</f>
        <v>0</v>
      </c>
      <c r="G22" s="248"/>
      <c r="H22" s="247">
        <f>VLOOKUP(AC22,$U$20:$AB$23,4)</f>
        <v>0</v>
      </c>
      <c r="I22" s="248"/>
      <c r="J22" s="247">
        <f>VLOOKUP(AC22,$U$20:$AB$23,5)</f>
        <v>0</v>
      </c>
      <c r="K22" s="248"/>
      <c r="L22" s="247">
        <f>VLOOKUP(AC22,$U$20:$AB$23,6)</f>
        <v>0</v>
      </c>
      <c r="M22" s="376"/>
      <c r="O22" s="44" t="s">
        <v>308</v>
      </c>
      <c r="S22" s="45"/>
      <c r="T22" s="45"/>
      <c r="U22" s="47">
        <v>3</v>
      </c>
      <c r="V22" s="45" t="str">
        <f>IF(OR('3ª FASE - GRUPOS Q a X'!F568="",'3ª FASE - GRUPOS Q a X'!F568=""),"",'3ª FASE - GRUPOS Q a X'!E505)</f>
        <v/>
      </c>
      <c r="W22" s="45">
        <f>SUM(C29,C35,Q40,C47,C53,Q58)</f>
        <v>0</v>
      </c>
      <c r="X22" s="45">
        <f>SUM(F29,F35,H40,F47,F53,H58)</f>
        <v>0</v>
      </c>
      <c r="Y22" s="45">
        <f>SUM(H29,H35,F40,H47,H53,F58)</f>
        <v>0</v>
      </c>
      <c r="Z22" s="45">
        <f>X22-Y22</f>
        <v>0</v>
      </c>
      <c r="AA22" s="45">
        <f>(W22*10^10)+((Z22+5000)*10^6)+(X22*10)+U22</f>
        <v>5000000003</v>
      </c>
      <c r="AB22" s="45">
        <f>LARGE($AA$20:$AA$23,U22)</f>
        <v>5000000002</v>
      </c>
      <c r="AC22" s="64">
        <f>MATCH(AB22,$AA$20:$AA$23,0)</f>
        <v>2</v>
      </c>
      <c r="AD22" s="45"/>
      <c r="AE22" s="45"/>
      <c r="AF22" s="46"/>
      <c r="AG22" s="46"/>
    </row>
    <row r="23" spans="3:33">
      <c r="D23" s="54" t="s">
        <v>7</v>
      </c>
      <c r="E23" s="66" t="str">
        <f>VLOOKUP(AC23,$U$20:$AB$23,2)</f>
        <v/>
      </c>
      <c r="F23" s="247">
        <f>VLOOKUP(AC23,$U$20:$AB$23,3)</f>
        <v>0</v>
      </c>
      <c r="G23" s="248"/>
      <c r="H23" s="247">
        <f>VLOOKUP(AC23,$U$20:$AB$23,4)</f>
        <v>0</v>
      </c>
      <c r="I23" s="248"/>
      <c r="J23" s="247">
        <f>VLOOKUP(AC23,$U$20:$AB$23,5)</f>
        <v>0</v>
      </c>
      <c r="K23" s="248"/>
      <c r="L23" s="247">
        <f>VLOOKUP(AC23,$U$20:$AB$23,6)</f>
        <v>0</v>
      </c>
      <c r="M23" s="376"/>
      <c r="O23" s="44" t="s">
        <v>178</v>
      </c>
      <c r="S23" s="45"/>
      <c r="T23" s="45"/>
      <c r="U23" s="47">
        <v>4</v>
      </c>
      <c r="V23" s="45" t="str">
        <f>IF(OR('3ª FASE - GRUPOS Q a X'!F83="",'3ª FASE - GRUPOS Q a X'!F83=""),"",'3ª FASE - GRUPOS Q a X'!E20)</f>
        <v/>
      </c>
      <c r="W23" s="45">
        <f>SUM(C28,C34,C40,C46,C52,C58)</f>
        <v>0</v>
      </c>
      <c r="X23" s="45">
        <f>SUM(F28,F34,F40,F46,F52,F58)</f>
        <v>0</v>
      </c>
      <c r="Y23" s="45">
        <f>SUM(H28,H34,H40,H46,H52,H58)</f>
        <v>0</v>
      </c>
      <c r="Z23" s="45">
        <f>X23-Y23</f>
        <v>0</v>
      </c>
      <c r="AA23" s="45">
        <f>(W23*10^10)+((Z23+5000)*10^6)+(X23*10)+U23</f>
        <v>5000000004</v>
      </c>
      <c r="AB23" s="45">
        <f>LARGE($AA$20:$AA$23,U23)</f>
        <v>5000000001</v>
      </c>
      <c r="AC23" s="64">
        <f>MATCH(AB23,$AA$20:$AA$23,0)</f>
        <v>1</v>
      </c>
      <c r="AD23" s="45"/>
      <c r="AE23" s="45"/>
      <c r="AF23" s="46"/>
      <c r="AG23" s="46"/>
    </row>
    <row r="24" spans="3:33" ht="15.75" thickBot="1">
      <c r="S24" s="45"/>
      <c r="T24" s="45"/>
      <c r="U24" s="45"/>
      <c r="V24" s="45"/>
      <c r="W24" s="45"/>
      <c r="X24" s="45"/>
      <c r="Y24" s="45"/>
      <c r="Z24" s="45"/>
      <c r="AA24" s="45"/>
      <c r="AB24" s="45"/>
      <c r="AC24" s="45"/>
      <c r="AD24" s="45"/>
      <c r="AE24" s="45"/>
      <c r="AF24" s="46"/>
      <c r="AG24" s="46"/>
    </row>
    <row r="25" spans="3:33">
      <c r="D25" s="227" t="s">
        <v>154</v>
      </c>
      <c r="E25" s="228"/>
      <c r="F25" s="228"/>
      <c r="G25" s="228"/>
      <c r="H25" s="228"/>
      <c r="I25" s="228"/>
      <c r="J25" s="228"/>
      <c r="K25" s="228"/>
      <c r="L25" s="228"/>
      <c r="M25" s="228"/>
      <c r="N25" s="228"/>
      <c r="O25" s="228"/>
      <c r="P25" s="229"/>
      <c r="S25" s="45"/>
      <c r="T25" s="45"/>
      <c r="U25" s="45"/>
      <c r="V25" s="45"/>
      <c r="W25" s="45"/>
      <c r="X25" s="45"/>
      <c r="Y25" s="45"/>
      <c r="Z25" s="45"/>
      <c r="AA25" s="45"/>
      <c r="AB25" s="45"/>
      <c r="AC25" s="45"/>
      <c r="AD25" s="45"/>
      <c r="AE25" s="45"/>
      <c r="AF25" s="46"/>
      <c r="AG25" s="46"/>
    </row>
    <row r="26" spans="3:33" ht="15.75" thickBot="1">
      <c r="D26" s="230"/>
      <c r="E26" s="231"/>
      <c r="F26" s="231"/>
      <c r="G26" s="231"/>
      <c r="H26" s="231"/>
      <c r="I26" s="231"/>
      <c r="J26" s="231"/>
      <c r="K26" s="231"/>
      <c r="L26" s="231"/>
      <c r="M26" s="231"/>
      <c r="N26" s="231"/>
      <c r="O26" s="231"/>
      <c r="P26" s="232"/>
      <c r="T26" s="45"/>
      <c r="U26" s="45"/>
      <c r="V26" s="45"/>
      <c r="W26" s="45"/>
      <c r="X26" s="45"/>
      <c r="Y26" s="45"/>
      <c r="Z26" s="45"/>
      <c r="AA26" s="45"/>
      <c r="AB26" s="45"/>
      <c r="AC26" s="45"/>
      <c r="AD26" s="45"/>
      <c r="AE26" s="45"/>
      <c r="AF26" s="46"/>
      <c r="AG26" s="46"/>
    </row>
    <row r="27" spans="3:33"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6"/>
      <c r="AG27" s="46"/>
    </row>
    <row r="28" spans="3:33">
      <c r="C28" s="45" t="str">
        <f>IF(OR(F28="",H28=""),"",IF(F28=H28,1,IF(F28&lt;H28,0,IF(F28-H28&lt;10,2,IF(F28&gt;H28,3,SE)))))</f>
        <v/>
      </c>
      <c r="D28" s="207" t="str">
        <f>V23</f>
        <v/>
      </c>
      <c r="E28" s="207"/>
      <c r="F28" s="98"/>
      <c r="G28" s="65" t="s">
        <v>17</v>
      </c>
      <c r="H28" s="98"/>
      <c r="I28" s="207" t="str">
        <f>V20</f>
        <v/>
      </c>
      <c r="J28" s="207"/>
      <c r="K28" s="207"/>
      <c r="L28" s="207"/>
      <c r="M28" s="207"/>
      <c r="N28" s="207"/>
      <c r="O28" s="207"/>
      <c r="P28" s="207"/>
      <c r="Q28" s="45" t="str">
        <f>IF(OR(H28="",F28=""),"",IF(H28=F28,1,IF(H28&lt;F28,0,IF(H28-F28&lt;10,2,IF(H28&gt;F28,3,SE)))))</f>
        <v/>
      </c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6"/>
      <c r="AG28" s="46"/>
    </row>
    <row r="29" spans="3:33">
      <c r="C29" s="45" t="str">
        <f>IF(OR(F29="",H29=""),"",IF(F29=H29,1,IF(F29&lt;H29,0,IF(F29-H29&lt;10,2,IF(F29&gt;H29,3,SE)))))</f>
        <v/>
      </c>
      <c r="D29" s="207" t="str">
        <f>V22</f>
        <v/>
      </c>
      <c r="E29" s="207"/>
      <c r="F29" s="98"/>
      <c r="G29" s="65" t="s">
        <v>17</v>
      </c>
      <c r="H29" s="98"/>
      <c r="I29" s="207" t="str">
        <f>V21</f>
        <v/>
      </c>
      <c r="J29" s="207"/>
      <c r="K29" s="207"/>
      <c r="L29" s="207"/>
      <c r="M29" s="207"/>
      <c r="N29" s="207"/>
      <c r="O29" s="207"/>
      <c r="P29" s="207"/>
      <c r="Q29" s="45" t="str">
        <f>IF(OR(H29="",F29=""),"",IF(H29=F29,1,IF(H29&lt;F29,0,IF(H29-F29&lt;10,2,IF(H29&gt;F29,3,SE)))))</f>
        <v/>
      </c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6"/>
      <c r="AG29" s="46"/>
    </row>
    <row r="30" spans="3:33" ht="15.75" thickBot="1">
      <c r="C30" s="45" t="str">
        <f>IF(OR(F30="",H30=""),"",IF(F30=H30,1,IF(F30&lt;H30,0,IF(F30-H30&lt;10,2,IF(F30&gt;H30,3,SE)))))</f>
        <v/>
      </c>
      <c r="Q30" s="45" t="str">
        <f>IF(OR(H30="",F30=""),"",IF(H30=F30,1,IF(H30&lt;F30,0,IF(H30-F30&lt;10,2,IF(H30&gt;F30,3,SE)))))</f>
        <v/>
      </c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6"/>
      <c r="AG30" s="46"/>
    </row>
    <row r="31" spans="3:33" ht="15" customHeight="1">
      <c r="C31" s="45" t="str">
        <f>IF(OR(F31="",H31=""),"",IF(F31=H31,1,IF(F31&lt;H31,0,IF(F31-H31&lt;10,2,IF(F31&gt;H31,3,SE)))))</f>
        <v/>
      </c>
      <c r="D31" s="217" t="s">
        <v>155</v>
      </c>
      <c r="E31" s="218"/>
      <c r="F31" s="218"/>
      <c r="G31" s="218"/>
      <c r="H31" s="218"/>
      <c r="I31" s="218"/>
      <c r="J31" s="218"/>
      <c r="K31" s="218"/>
      <c r="L31" s="218"/>
      <c r="M31" s="218"/>
      <c r="N31" s="218"/>
      <c r="O31" s="218"/>
      <c r="P31" s="219"/>
      <c r="Q31" s="45" t="str">
        <f>IF(OR(H31="",F31=""),"",IF(H31=F31,1,IF(H31&lt;F31,0,IF(H31-F31&lt;10,2,IF(H31&gt;F31,3,SE)))))</f>
        <v/>
      </c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</row>
    <row r="32" spans="3:33" ht="15" customHeight="1" thickBot="1">
      <c r="C32" s="45" t="str">
        <f>IF(OR(F32="",H32=""),"",IF(F32=H32,1,IF(F32&lt;H32,0,IF(F32-H32&lt;10,2,IF(F32&gt;H32,3,SE)))))</f>
        <v/>
      </c>
      <c r="D32" s="220"/>
      <c r="E32" s="221"/>
      <c r="F32" s="221"/>
      <c r="G32" s="221"/>
      <c r="H32" s="221"/>
      <c r="I32" s="221"/>
      <c r="J32" s="221"/>
      <c r="K32" s="221"/>
      <c r="L32" s="221"/>
      <c r="M32" s="221"/>
      <c r="N32" s="221"/>
      <c r="O32" s="221"/>
      <c r="P32" s="222"/>
      <c r="Q32" s="45" t="str">
        <f>IF(OR(H32="",F32=""),"",IF(H32=F32,1,IF(H32&lt;F32,0,IF(H32-F32&lt;10,2,IF(H32&gt;F32,3,SE)))))</f>
        <v/>
      </c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</row>
    <row r="33" spans="3:31">
      <c r="C33" s="45" t="str">
        <f>IF(OR(F33="",H33=""),"",IF(F33=H33,1,IF(F33&lt;H33,0,IF(F33-H33&lt;10,2,IF(F33&gt;H33,3,SE)))))</f>
        <v/>
      </c>
      <c r="Q33" s="45" t="str">
        <f>IF(OR(H33="",F33=""),"",IF(H33=F33,1,IF(H33&lt;F33,0,IF(H33-F33&lt;10,2,IF(H33&gt;F33,3,SE)))))</f>
        <v/>
      </c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</row>
    <row r="34" spans="3:31">
      <c r="C34" s="45" t="str">
        <f>IF(OR(F34="",H34=""),"",IF(F34=H34,1,IF(F34&lt;H34,0,IF(F34-H34&lt;10,2,IF(F34&gt;H34,3,SE)))))</f>
        <v/>
      </c>
      <c r="D34" s="207" t="str">
        <f>V23</f>
        <v/>
      </c>
      <c r="E34" s="207"/>
      <c r="F34" s="98"/>
      <c r="G34" s="58" t="s">
        <v>17</v>
      </c>
      <c r="H34" s="98"/>
      <c r="I34" s="207" t="str">
        <f>V21</f>
        <v/>
      </c>
      <c r="J34" s="207"/>
      <c r="K34" s="207"/>
      <c r="L34" s="207"/>
      <c r="M34" s="207"/>
      <c r="N34" s="207"/>
      <c r="O34" s="207"/>
      <c r="P34" s="207"/>
      <c r="Q34" s="45" t="str">
        <f>IF(OR(H34="",F34=""),"",IF(H34=F34,1,IF(H34&lt;F34,0,IF(H34-F34&lt;10,2,IF(H34&gt;F34,3,SE)))))</f>
        <v/>
      </c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</row>
    <row r="35" spans="3:31">
      <c r="C35" s="45" t="str">
        <f>IF(OR(F35="",H35=""),"",IF(F35=H35,1,IF(F35&lt;H35,0,IF(F35-H35&lt;10,2,IF(F35&gt;H35,3,SE)))))</f>
        <v/>
      </c>
      <c r="D35" s="207" t="str">
        <f>V22</f>
        <v/>
      </c>
      <c r="E35" s="207"/>
      <c r="F35" s="98"/>
      <c r="G35" s="58" t="s">
        <v>17</v>
      </c>
      <c r="H35" s="98"/>
      <c r="I35" s="207" t="str">
        <f>V20</f>
        <v/>
      </c>
      <c r="J35" s="207"/>
      <c r="K35" s="207"/>
      <c r="L35" s="207"/>
      <c r="M35" s="207"/>
      <c r="N35" s="207"/>
      <c r="O35" s="207"/>
      <c r="P35" s="207"/>
      <c r="Q35" s="45" t="str">
        <f>IF(OR(H35="",F35=""),"",IF(H35=F35,1,IF(H35&lt;F35,0,IF(H35-F35&lt;10,2,IF(H35&gt;F35,3,SE)))))</f>
        <v/>
      </c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</row>
    <row r="36" spans="3:31" ht="15.75" thickBot="1">
      <c r="C36" s="45" t="str">
        <f>IF(OR(F36="",H36=""),"",IF(F36=H36,1,IF(F36&lt;H36,0,IF(F36-H36&lt;10,2,IF(F36&gt;H36,3,SE)))))</f>
        <v/>
      </c>
      <c r="F36" s="57"/>
      <c r="Q36" s="45" t="str">
        <f>IF(OR(H36="",F36=""),"",IF(H36=F36,1,IF(H36&lt;F36,0,IF(H36-F36&lt;10,2,IF(H36&gt;F36,3,SE)))))</f>
        <v/>
      </c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</row>
    <row r="37" spans="3:31">
      <c r="C37" s="45" t="str">
        <f>IF(OR(F37="",H37=""),"",IF(F37=H37,1,IF(F37&lt;H37,0,IF(F37-H37&lt;10,2,IF(F37&gt;H37,3,SE)))))</f>
        <v/>
      </c>
      <c r="D37" s="217" t="s">
        <v>156</v>
      </c>
      <c r="E37" s="218"/>
      <c r="F37" s="218"/>
      <c r="G37" s="218"/>
      <c r="H37" s="218"/>
      <c r="I37" s="218"/>
      <c r="J37" s="218"/>
      <c r="K37" s="218"/>
      <c r="L37" s="218"/>
      <c r="M37" s="218"/>
      <c r="N37" s="218"/>
      <c r="O37" s="218"/>
      <c r="P37" s="219"/>
      <c r="Q37" s="45" t="str">
        <f>IF(OR(H37="",F37=""),"",IF(H37=F37,1,IF(H37&lt;F37,0,IF(H37-F37&lt;10,2,IF(H37&gt;F37,3,SE)))))</f>
        <v/>
      </c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</row>
    <row r="38" spans="3:31" ht="15.75" thickBot="1">
      <c r="C38" s="45" t="str">
        <f>IF(OR(F38="",H38=""),"",IF(F38=H38,1,IF(F38&lt;H38,0,IF(F38-H38&lt;10,2,IF(F38&gt;H38,3,SE)))))</f>
        <v/>
      </c>
      <c r="D38" s="220"/>
      <c r="E38" s="221"/>
      <c r="F38" s="221"/>
      <c r="G38" s="221"/>
      <c r="H38" s="221"/>
      <c r="I38" s="221"/>
      <c r="J38" s="221"/>
      <c r="K38" s="221"/>
      <c r="L38" s="221"/>
      <c r="M38" s="221"/>
      <c r="N38" s="221"/>
      <c r="O38" s="221"/>
      <c r="P38" s="222"/>
      <c r="Q38" s="45" t="str">
        <f>IF(OR(H38="",F38=""),"",IF(H38=F38,1,IF(H38&lt;F38,0,IF(H38-F38&lt;10,2,IF(H38&gt;F38,3,SE)))))</f>
        <v/>
      </c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</row>
    <row r="39" spans="3:31">
      <c r="C39" s="45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</row>
    <row r="40" spans="3:31">
      <c r="C40" s="45" t="str">
        <f>IF(OR(F40="",H40=""),"",IF(F40=H40,1,IF(F40&lt;H40,0,IF(F40-H40&lt;10,2,IF(F40&gt;H40,3,SE)))))</f>
        <v/>
      </c>
      <c r="D40" s="207" t="str">
        <f>V23</f>
        <v/>
      </c>
      <c r="E40" s="207"/>
      <c r="F40" s="98"/>
      <c r="G40" s="65" t="s">
        <v>17</v>
      </c>
      <c r="H40" s="98"/>
      <c r="I40" s="207" t="str">
        <f>V22</f>
        <v/>
      </c>
      <c r="J40" s="207"/>
      <c r="K40" s="207"/>
      <c r="L40" s="207"/>
      <c r="M40" s="207"/>
      <c r="N40" s="207"/>
      <c r="O40" s="207"/>
      <c r="P40" s="207"/>
      <c r="Q40" s="45" t="str">
        <f>IF(OR(H40="",F40=""),"",IF(H40=F40,1,IF(H40&lt;F40,0,IF(H40-F40&lt;10,2,IF(H40&gt;F40,3,SE)))))</f>
        <v/>
      </c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</row>
    <row r="41" spans="3:31">
      <c r="C41" s="45" t="str">
        <f>IF(OR(F41="",H41=""),"",IF(F41=H41,1,IF(F41&lt;H41,0,IF(F41-H41&lt;10,2,IF(F41&gt;H41,3,SE)))))</f>
        <v/>
      </c>
      <c r="D41" s="207" t="str">
        <f>V21</f>
        <v/>
      </c>
      <c r="E41" s="207"/>
      <c r="F41" s="98"/>
      <c r="G41" s="65" t="s">
        <v>17</v>
      </c>
      <c r="H41" s="98"/>
      <c r="I41" s="207" t="str">
        <f>V20</f>
        <v/>
      </c>
      <c r="J41" s="207"/>
      <c r="K41" s="207"/>
      <c r="L41" s="207"/>
      <c r="M41" s="207"/>
      <c r="N41" s="207"/>
      <c r="O41" s="207"/>
      <c r="P41" s="207"/>
      <c r="Q41" s="45" t="str">
        <f>IF(OR(H41="",F41=""),"",IF(H41=F41,1,IF(H41&lt;F41,0,IF(H41-F41&lt;10,2,IF(H41&gt;F41,3,SE)))))</f>
        <v/>
      </c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</row>
    <row r="42" spans="3:31" ht="15.75" thickBot="1">
      <c r="C42" s="45" t="str">
        <f>IF(OR(F42="",H42=""),"",IF(F42=H42,1,IF(F42&lt;H42,0,IF(F42-H42&lt;10,2,IF(F42&gt;H42,3,SE)))))</f>
        <v/>
      </c>
      <c r="Q42" s="45" t="str">
        <f>IF(OR(H42="",F42=""),"",IF(H42=F42,1,IF(H42&lt;F42,0,IF(H42-F42&lt;10,2,IF(H42&gt;F42,3,SE)))))</f>
        <v/>
      </c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</row>
    <row r="43" spans="3:31">
      <c r="C43" s="45" t="str">
        <f>IF(OR(F43="",H43=""),"",IF(F43=H43,1,IF(F43&lt;H43,0,IF(F43-H43&lt;10,2,IF(F43&gt;H43,3,SE)))))</f>
        <v/>
      </c>
      <c r="D43" s="217" t="s">
        <v>157</v>
      </c>
      <c r="E43" s="218"/>
      <c r="F43" s="218"/>
      <c r="G43" s="218"/>
      <c r="H43" s="218"/>
      <c r="I43" s="218"/>
      <c r="J43" s="218"/>
      <c r="K43" s="218"/>
      <c r="L43" s="218"/>
      <c r="M43" s="218"/>
      <c r="N43" s="218"/>
      <c r="O43" s="218"/>
      <c r="P43" s="219"/>
      <c r="Q43" s="45" t="str">
        <f>IF(OR(H43="",F43=""),"",IF(H43=F43,1,IF(H43&lt;F43,0,IF(H43-F43&lt;10,2,IF(H43&gt;F43,3,SE)))))</f>
        <v/>
      </c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</row>
    <row r="44" spans="3:31" ht="15.75" thickBot="1">
      <c r="C44" s="45" t="str">
        <f>IF(OR(F44="",H44=""),"",IF(F44=H44,1,IF(F44&lt;H44,0,IF(F44-H44&lt;10,2,IF(F44&gt;H44,3,SE)))))</f>
        <v/>
      </c>
      <c r="D44" s="220"/>
      <c r="E44" s="221"/>
      <c r="F44" s="221"/>
      <c r="G44" s="221"/>
      <c r="H44" s="221"/>
      <c r="I44" s="221"/>
      <c r="J44" s="221"/>
      <c r="K44" s="221"/>
      <c r="L44" s="221"/>
      <c r="M44" s="221"/>
      <c r="N44" s="221"/>
      <c r="O44" s="221"/>
      <c r="P44" s="222"/>
      <c r="Q44" s="45" t="str">
        <f>IF(OR(H44="",F44=""),"",IF(H44=F44,1,IF(H44&lt;F44,0,IF(H44-F44&lt;10,2,IF(H44&gt;F44,3,SE)))))</f>
        <v/>
      </c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</row>
    <row r="45" spans="3:31">
      <c r="C45" s="45" t="str">
        <f>IF(OR(F45="",H45=""),"",IF(F45=H45,1,IF(F45&lt;H45,0,IF(F45-H45&lt;10,2,IF(F45&gt;H45,3,SE)))))</f>
        <v/>
      </c>
      <c r="Q45" s="45" t="str">
        <f>IF(OR(H45="",F45=""),"",IF(H45=F45,1,IF(H45&lt;F45,0,IF(H45-F45&lt;10,2,IF(H45&gt;F45,3,SE)))))</f>
        <v/>
      </c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</row>
    <row r="46" spans="3:31">
      <c r="C46" s="45" t="str">
        <f>IF(OR(F46="",H46=""),"",IF(F46=H46,1,IF(F46&lt;H46,0,IF(F46-H46&lt;10,2,IF(F46&gt;H46,3,SE)))))</f>
        <v/>
      </c>
      <c r="D46" s="207" t="str">
        <f>V23</f>
        <v/>
      </c>
      <c r="E46" s="207"/>
      <c r="F46" s="98"/>
      <c r="G46" s="58" t="s">
        <v>17</v>
      </c>
      <c r="H46" s="98"/>
      <c r="I46" s="207" t="str">
        <f>V20</f>
        <v/>
      </c>
      <c r="J46" s="207"/>
      <c r="K46" s="207"/>
      <c r="L46" s="207"/>
      <c r="M46" s="207"/>
      <c r="N46" s="207"/>
      <c r="O46" s="207"/>
      <c r="P46" s="207"/>
      <c r="Q46" s="45" t="str">
        <f>IF(OR(H46="",F46=""),"",IF(H46=F46,1,IF(H46&lt;F46,0,IF(H46-F46&lt;10,2,IF(H46&gt;F46,3,SE)))))</f>
        <v/>
      </c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</row>
    <row r="47" spans="3:31">
      <c r="C47" s="45" t="str">
        <f>IF(OR(F47="",H47=""),"",IF(F47=H47,1,IF(F47&lt;H47,0,IF(F47-H47&lt;10,2,IF(F47&gt;H47,3,SE)))))</f>
        <v/>
      </c>
      <c r="D47" s="207" t="str">
        <f>V22</f>
        <v/>
      </c>
      <c r="E47" s="207"/>
      <c r="F47" s="98"/>
      <c r="G47" s="58" t="s">
        <v>17</v>
      </c>
      <c r="H47" s="98"/>
      <c r="I47" s="207" t="str">
        <f>V21</f>
        <v/>
      </c>
      <c r="J47" s="207"/>
      <c r="K47" s="207"/>
      <c r="L47" s="207"/>
      <c r="M47" s="207"/>
      <c r="N47" s="207"/>
      <c r="O47" s="207"/>
      <c r="P47" s="207"/>
      <c r="Q47" s="45" t="str">
        <f>IF(OR(H47="",F47=""),"",IF(H47=F47,1,IF(H47&lt;F47,0,IF(H47-F47&lt;10,2,IF(H47&gt;F47,3,SE)))))</f>
        <v/>
      </c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</row>
    <row r="48" spans="3:31" ht="15.75" thickBot="1">
      <c r="C48" s="45" t="str">
        <f>IF(OR(F48="",H48=""),"",IF(F48=H48,1,IF(F48&lt;H48,0,IF(F48-H48&lt;10,2,IF(F48&gt;H48,3,SE)))))</f>
        <v/>
      </c>
      <c r="Q48" s="45" t="str">
        <f>IF(OR(H48="",F48=""),"",IF(H48=F48,1,IF(H48&lt;F48,0,IF(H48-F48&lt;10,2,IF(H48&gt;F48,3,SE)))))</f>
        <v/>
      </c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</row>
    <row r="49" spans="3:31">
      <c r="C49" s="45" t="str">
        <f>IF(OR(F49="",H49=""),"",IF(F49=H49,1,IF(F49&lt;H49,0,IF(F49-H49&lt;10,2,IF(F49&gt;H49,3,SE)))))</f>
        <v/>
      </c>
      <c r="D49" s="217" t="s">
        <v>158</v>
      </c>
      <c r="E49" s="218"/>
      <c r="F49" s="218"/>
      <c r="G49" s="218"/>
      <c r="H49" s="218"/>
      <c r="I49" s="218"/>
      <c r="J49" s="218"/>
      <c r="K49" s="218"/>
      <c r="L49" s="218"/>
      <c r="M49" s="218"/>
      <c r="N49" s="218"/>
      <c r="O49" s="218"/>
      <c r="P49" s="219"/>
      <c r="Q49" s="45" t="str">
        <f>IF(OR(H49="",F49=""),"",IF(H49=F49,1,IF(H49&lt;F49,0,IF(H49-F49&lt;10,2,IF(H49&gt;F49,3,SE)))))</f>
        <v/>
      </c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</row>
    <row r="50" spans="3:31" ht="15.75" thickBot="1">
      <c r="C50" s="45" t="str">
        <f>IF(OR(F50="",H50=""),"",IF(F50=H50,1,IF(F50&lt;H50,0,IF(F50-H50&lt;10,2,IF(F50&gt;H50,3,SE)))))</f>
        <v/>
      </c>
      <c r="D50" s="220"/>
      <c r="E50" s="221"/>
      <c r="F50" s="221"/>
      <c r="G50" s="221"/>
      <c r="H50" s="221"/>
      <c r="I50" s="221"/>
      <c r="J50" s="221"/>
      <c r="K50" s="221"/>
      <c r="L50" s="221"/>
      <c r="M50" s="221"/>
      <c r="N50" s="221"/>
      <c r="O50" s="221"/>
      <c r="P50" s="222"/>
      <c r="Q50" s="45" t="str">
        <f>IF(OR(H50="",F50=""),"",IF(H50=F50,1,IF(H50&lt;F50,0,IF(H50-F50&lt;10,2,IF(H50&gt;F50,3,SE)))))</f>
        <v/>
      </c>
      <c r="U50" s="45"/>
      <c r="V50" s="46"/>
      <c r="W50" s="46"/>
      <c r="X50" s="46"/>
      <c r="Y50" s="46"/>
      <c r="Z50" s="46"/>
      <c r="AA50" s="46"/>
      <c r="AB50" s="46"/>
      <c r="AC50" s="46"/>
      <c r="AD50" s="46"/>
      <c r="AE50" s="46"/>
    </row>
    <row r="51" spans="3:31">
      <c r="C51" s="45" t="str">
        <f>IF(OR(F51="",H51=""),"",IF(F51=H51,1,IF(F51&lt;H51,0,IF(F51-H51&lt;10,2,IF(F51&gt;H51,3,SE)))))</f>
        <v/>
      </c>
      <c r="Q51" s="45" t="str">
        <f>IF(OR(H51="",F51=""),"",IF(H51=F51,1,IF(H51&lt;F51,0,IF(H51-F51&lt;10,2,IF(H51&gt;F51,3,SE)))))</f>
        <v/>
      </c>
      <c r="U51" s="45"/>
      <c r="V51" s="46"/>
      <c r="W51" s="46"/>
      <c r="X51" s="46"/>
      <c r="Y51" s="46"/>
      <c r="Z51" s="46"/>
      <c r="AA51" s="46"/>
      <c r="AB51" s="46"/>
      <c r="AC51" s="46"/>
      <c r="AD51" s="46"/>
      <c r="AE51" s="46"/>
    </row>
    <row r="52" spans="3:31">
      <c r="C52" s="45" t="str">
        <f>IF(OR(F52="",H52=""),"",IF(F52=H52,1,IF(F52&lt;H52,0,IF(F52-H52&lt;10,2,IF(F52&gt;H52,3,SE)))))</f>
        <v/>
      </c>
      <c r="D52" s="207" t="str">
        <f>V23</f>
        <v/>
      </c>
      <c r="E52" s="207"/>
      <c r="F52" s="98"/>
      <c r="G52" s="65" t="s">
        <v>17</v>
      </c>
      <c r="H52" s="98"/>
      <c r="I52" s="207" t="str">
        <f>V21</f>
        <v/>
      </c>
      <c r="J52" s="207"/>
      <c r="K52" s="207"/>
      <c r="L52" s="207"/>
      <c r="M52" s="207"/>
      <c r="N52" s="207"/>
      <c r="O52" s="207"/>
      <c r="P52" s="207"/>
      <c r="Q52" s="45" t="str">
        <f>IF(OR(H52="",F52=""),"",IF(H52=F52,1,IF(H52&lt;F52,0,IF(H52-F52&lt;10,2,IF(H52&gt;F52,3,SE)))))</f>
        <v/>
      </c>
      <c r="U52" s="45"/>
      <c r="V52" s="46"/>
      <c r="W52" s="46"/>
      <c r="X52" s="46"/>
      <c r="Y52" s="46"/>
      <c r="Z52" s="46"/>
      <c r="AA52" s="46"/>
      <c r="AB52" s="46"/>
      <c r="AC52" s="46"/>
      <c r="AD52" s="46"/>
      <c r="AE52" s="46"/>
    </row>
    <row r="53" spans="3:31">
      <c r="C53" s="45" t="str">
        <f>IF(OR(F53="",H53=""),"",IF(F53=H53,1,IF(F53&lt;H53,0,IF(F53-H53&lt;10,2,IF(F53&gt;H53,3,SE)))))</f>
        <v/>
      </c>
      <c r="D53" s="207" t="str">
        <f>V22</f>
        <v/>
      </c>
      <c r="E53" s="207"/>
      <c r="F53" s="98"/>
      <c r="G53" s="65" t="s">
        <v>17</v>
      </c>
      <c r="H53" s="98"/>
      <c r="I53" s="207" t="str">
        <f>V20</f>
        <v/>
      </c>
      <c r="J53" s="207"/>
      <c r="K53" s="207"/>
      <c r="L53" s="207"/>
      <c r="M53" s="207"/>
      <c r="N53" s="207"/>
      <c r="O53" s="207"/>
      <c r="P53" s="207"/>
      <c r="Q53" s="45" t="str">
        <f>IF(OR(H53="",F53=""),"",IF(H53=F53,1,IF(H53&lt;F53,0,IF(H53-F53&lt;10,2,IF(H53&gt;F53,3,SE)))))</f>
        <v/>
      </c>
      <c r="U53" s="45"/>
      <c r="V53" s="46"/>
      <c r="W53" s="46"/>
      <c r="X53" s="46"/>
      <c r="Y53" s="46"/>
      <c r="Z53" s="46"/>
      <c r="AA53" s="46"/>
      <c r="AB53" s="46"/>
      <c r="AC53" s="46"/>
      <c r="AD53" s="46"/>
      <c r="AE53" s="46"/>
    </row>
    <row r="54" spans="3:31" ht="15.75" thickBot="1">
      <c r="C54" s="45" t="str">
        <f>IF(OR(F54="",H54=""),"",IF(F54=H54,1,IF(F54&lt;H54,0,IF(F54-H54&lt;10,2,IF(F54&gt;H54,3,SE)))))</f>
        <v/>
      </c>
      <c r="F54" s="104"/>
      <c r="Q54" s="45" t="str">
        <f>IF(OR(H54="",F54=""),"",IF(H54=F54,1,IF(H54&lt;F54,0,IF(H54-F54&lt;10,2,IF(H54&gt;F54,3,SE)))))</f>
        <v/>
      </c>
      <c r="U54" s="45"/>
      <c r="V54" s="46"/>
      <c r="W54" s="46"/>
      <c r="X54" s="46"/>
      <c r="Y54" s="46"/>
      <c r="Z54" s="46"/>
      <c r="AA54" s="46"/>
      <c r="AB54" s="46"/>
      <c r="AC54" s="46"/>
      <c r="AD54" s="46"/>
      <c r="AE54" s="46"/>
    </row>
    <row r="55" spans="3:31">
      <c r="C55" s="45" t="str">
        <f>IF(OR(F55="",H55=""),"",IF(F55=H55,1,IF(F55&lt;H55,0,IF(F55-H55&lt;10,2,IF(F55&gt;H55,3,SE)))))</f>
        <v/>
      </c>
      <c r="D55" s="217" t="s">
        <v>159</v>
      </c>
      <c r="E55" s="218"/>
      <c r="F55" s="218"/>
      <c r="G55" s="218"/>
      <c r="H55" s="218"/>
      <c r="I55" s="218"/>
      <c r="J55" s="218"/>
      <c r="K55" s="218"/>
      <c r="L55" s="218"/>
      <c r="M55" s="218"/>
      <c r="N55" s="218"/>
      <c r="O55" s="218"/>
      <c r="P55" s="219"/>
      <c r="Q55" s="45" t="str">
        <f>IF(OR(H55="",F55=""),"",IF(H55=F55,1,IF(H55&lt;F55,0,IF(H55-F55&lt;10,2,IF(H55&gt;F55,3,SE)))))</f>
        <v/>
      </c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</row>
    <row r="56" spans="3:31" ht="15.75" thickBot="1">
      <c r="C56" s="45" t="str">
        <f>IF(OR(F56="",H56=""),"",IF(F56=H56,1,IF(F56&lt;H56,0,IF(F56-H56&lt;10,2,IF(F56&gt;H56,3,SE)))))</f>
        <v/>
      </c>
      <c r="D56" s="220"/>
      <c r="E56" s="221"/>
      <c r="F56" s="221"/>
      <c r="G56" s="221"/>
      <c r="H56" s="221"/>
      <c r="I56" s="221"/>
      <c r="J56" s="221"/>
      <c r="K56" s="221"/>
      <c r="L56" s="221"/>
      <c r="M56" s="221"/>
      <c r="N56" s="221"/>
      <c r="O56" s="221"/>
      <c r="P56" s="222"/>
      <c r="Q56" s="45" t="str">
        <f>IF(OR(H56="",F56=""),"",IF(H56=F56,1,IF(H56&lt;F56,0,IF(H56-F56&lt;10,2,IF(H56&gt;F56,3,SE)))))</f>
        <v/>
      </c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</row>
    <row r="57" spans="3:31">
      <c r="C57" s="45" t="str">
        <f>IF(OR(F57="",H57=""),"",IF(F57=H57,1,IF(F57&lt;H57,0,IF(F57-H57&lt;10,2,IF(F57&gt;H57,3,SE)))))</f>
        <v/>
      </c>
      <c r="Q57" s="45" t="str">
        <f>IF(OR(H57="",F57=""),"",IF(H57=F57,1,IF(H57&lt;F57,0,IF(H57-F57&lt;10,2,IF(H57&gt;F57,3,SE)))))</f>
        <v/>
      </c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</row>
    <row r="58" spans="3:31">
      <c r="C58" s="45" t="str">
        <f>IF(OR(F58="",H58=""),"",IF(F58=H58,1,IF(F58&lt;H58,0,IF(F58-H58&lt;10,2,IF(F58&gt;H58,3,SE)))))</f>
        <v/>
      </c>
      <c r="D58" s="207" t="str">
        <f>V23</f>
        <v/>
      </c>
      <c r="E58" s="207"/>
      <c r="F58" s="98"/>
      <c r="G58" s="58" t="s">
        <v>17</v>
      </c>
      <c r="H58" s="98"/>
      <c r="I58" s="207" t="str">
        <f>V22</f>
        <v/>
      </c>
      <c r="J58" s="207"/>
      <c r="K58" s="207"/>
      <c r="L58" s="207"/>
      <c r="M58" s="207"/>
      <c r="N58" s="207"/>
      <c r="O58" s="207"/>
      <c r="P58" s="207"/>
      <c r="Q58" s="45" t="str">
        <f>IF(OR(H58="",F58=""),"",IF(H58=F58,1,IF(H58&lt;F58,0,IF(H58-F58&lt;10,2,IF(H58&gt;F58,3,SE)))))</f>
        <v/>
      </c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</row>
    <row r="59" spans="3:31">
      <c r="C59" s="45" t="str">
        <f>IF(OR(F59="",H59=""),"",IF(F59=H59,1,IF(F59&lt;H59,0,IF(F59-H59&lt;10,2,IF(F59&gt;H59,3,SE)))))</f>
        <v/>
      </c>
      <c r="D59" s="207" t="str">
        <f>V21</f>
        <v/>
      </c>
      <c r="E59" s="207"/>
      <c r="F59" s="98"/>
      <c r="G59" s="58" t="s">
        <v>17</v>
      </c>
      <c r="H59" s="98"/>
      <c r="I59" s="207" t="str">
        <f>V20</f>
        <v/>
      </c>
      <c r="J59" s="207"/>
      <c r="K59" s="207"/>
      <c r="L59" s="207"/>
      <c r="M59" s="207"/>
      <c r="N59" s="207"/>
      <c r="O59" s="207"/>
      <c r="P59" s="207"/>
      <c r="Q59" s="45" t="str">
        <f>IF(OR(H59="",F59=""),"",IF(H59=F59,1,IF(H59&lt;F59,0,IF(H59-F59&lt;10,2,IF(H59&gt;F59,3,SE)))))</f>
        <v/>
      </c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</row>
    <row r="60" spans="3:31" ht="15.75" thickBot="1">
      <c r="C60" s="45" t="str">
        <f>IF(OR(F60="",H60=""),"",IF(F60=H60,1,IF(F60&lt;H60,0,IF(F60-H60&lt;10,2,IF(F60&gt;H60,3,SE)))))</f>
        <v/>
      </c>
      <c r="Q60" s="45"/>
      <c r="T60" s="46"/>
      <c r="U60" s="45"/>
      <c r="V60" s="46"/>
      <c r="W60" s="46"/>
      <c r="X60" s="46"/>
      <c r="Y60" s="46"/>
      <c r="Z60" s="46"/>
      <c r="AA60" s="46"/>
      <c r="AB60" s="46"/>
      <c r="AC60" s="46"/>
      <c r="AD60" s="46"/>
      <c r="AE60" s="46"/>
    </row>
    <row r="61" spans="3:31">
      <c r="C61" s="45" t="str">
        <f>IF(OR(F61="",H61=""),"",IF(F61=H61,1,IF(F61&lt;H61,0,IF(F61-H61&lt;10,2,IF(F61&gt;H61,3,SE)))))</f>
        <v/>
      </c>
      <c r="D61" s="237" t="s">
        <v>117</v>
      </c>
      <c r="E61" s="238"/>
      <c r="F61" s="238"/>
      <c r="G61" s="238"/>
      <c r="H61" s="238"/>
      <c r="I61" s="238"/>
      <c r="J61" s="238"/>
      <c r="K61" s="238"/>
      <c r="L61" s="238"/>
      <c r="M61" s="239"/>
      <c r="Q61" s="45"/>
      <c r="S61" s="45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45"/>
      <c r="AE61" s="46"/>
    </row>
    <row r="62" spans="3:31" ht="15.75" thickBot="1">
      <c r="C62" s="45" t="str">
        <f>IF(OR(F62="",H62=""),"",IF(F62=H62,1,IF(F62&lt;H62,0,IF(F62-H62&lt;10,2,IF(F62&gt;H62,3,SE)))))</f>
        <v/>
      </c>
      <c r="D62" s="240"/>
      <c r="E62" s="241"/>
      <c r="F62" s="241"/>
      <c r="G62" s="241"/>
      <c r="H62" s="241"/>
      <c r="I62" s="241"/>
      <c r="J62" s="241"/>
      <c r="K62" s="241"/>
      <c r="L62" s="241"/>
      <c r="M62" s="242"/>
      <c r="Q62" s="45"/>
      <c r="S62" s="45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6"/>
    </row>
    <row r="63" spans="3:31" ht="15" customHeight="1">
      <c r="C63" s="45">
        <f>IF(OR(F63="",H63=""),"",IF(F63=H63,1,IF(F63&lt;H63,0,IF(F63-H63&lt;10,2,IF(F63&gt;H63,3,SE)))))</f>
        <v>0</v>
      </c>
      <c r="D63" s="48" t="s">
        <v>3</v>
      </c>
      <c r="E63" s="49" t="s">
        <v>21</v>
      </c>
      <c r="F63" s="243" t="s">
        <v>12</v>
      </c>
      <c r="G63" s="244"/>
      <c r="H63" s="243" t="s">
        <v>309</v>
      </c>
      <c r="I63" s="244"/>
      <c r="J63" s="243" t="s">
        <v>310</v>
      </c>
      <c r="K63" s="244"/>
      <c r="L63" s="243" t="s">
        <v>174</v>
      </c>
      <c r="M63" s="285"/>
      <c r="O63" s="44" t="s">
        <v>179</v>
      </c>
      <c r="Q63" s="45"/>
      <c r="S63" s="45"/>
      <c r="T63" s="45"/>
      <c r="U63" s="47" t="s">
        <v>3</v>
      </c>
      <c r="V63" s="47" t="s">
        <v>2</v>
      </c>
      <c r="W63" s="47" t="s">
        <v>12</v>
      </c>
      <c r="X63" s="47" t="s">
        <v>13</v>
      </c>
      <c r="Y63" s="47" t="s">
        <v>14</v>
      </c>
      <c r="Z63" s="47" t="s">
        <v>15</v>
      </c>
      <c r="AA63" s="47" t="s">
        <v>18</v>
      </c>
      <c r="AB63" s="47" t="s">
        <v>19</v>
      </c>
      <c r="AC63" s="47" t="s">
        <v>20</v>
      </c>
      <c r="AD63" s="45"/>
      <c r="AE63" s="46"/>
    </row>
    <row r="64" spans="3:31" ht="15.75" customHeight="1">
      <c r="C64" s="45">
        <f>IF(OR(F64="",H64=""),"",IF(F64=H64,1,IF(F64&lt;H64,0,IF(F64-H64&lt;10,2,IF(F64&gt;H64,3,SE)))))</f>
        <v>1</v>
      </c>
      <c r="D64" s="62" t="s">
        <v>4</v>
      </c>
      <c r="E64" s="62" t="str">
        <f>VLOOKUP(AC64,$U$63:$AB$67,2)</f>
        <v/>
      </c>
      <c r="F64" s="201">
        <f>VLOOKUP(AC64,$U$63:$AB$67,3)</f>
        <v>0</v>
      </c>
      <c r="G64" s="201"/>
      <c r="H64" s="202">
        <f>VLOOKUP(AC64,$U$63:$AB$67,4)</f>
        <v>0</v>
      </c>
      <c r="I64" s="202"/>
      <c r="J64" s="297"/>
      <c r="K64" s="297"/>
      <c r="L64" s="202">
        <f>VLOOKUP(AC64,$U$63:$AB$67,6)</f>
        <v>0</v>
      </c>
      <c r="M64" s="292"/>
      <c r="O64" s="44" t="s">
        <v>175</v>
      </c>
      <c r="Q64" s="45"/>
      <c r="S64" s="45"/>
      <c r="T64" s="45"/>
      <c r="U64" s="47">
        <v>1</v>
      </c>
      <c r="V64" s="45" t="str">
        <f>IF(OR('3ª FASE - GRUPOS Q a X'!F155="",'3ª FASE - GRUPOS Q a X'!F155=""),"",'3ª FASE - GRUPOS Q a X'!E94)</f>
        <v/>
      </c>
      <c r="W64" s="45">
        <f>SUM(Q72,Q79,Q85,Q90,Q97,Q103)</f>
        <v>0</v>
      </c>
      <c r="X64" s="45">
        <f>SUM(H72,H79,H85,H90,H97,H103)</f>
        <v>0</v>
      </c>
      <c r="Y64" s="45">
        <f>SUM(F72,F79,F85,F90,F97,F103)</f>
        <v>0</v>
      </c>
      <c r="Z64" s="45">
        <f>X64-Y64</f>
        <v>0</v>
      </c>
      <c r="AA64" s="45">
        <f>(W64*10^10)+((Z64+5000)*10^6)+(X64*10)+U64</f>
        <v>5000000001</v>
      </c>
      <c r="AB64" s="45">
        <f>LARGE($AA$64:$AA$67,U64)</f>
        <v>5000000004</v>
      </c>
      <c r="AC64" s="64">
        <f>MATCH(AB64,$AA$64:$AA$67,0)</f>
        <v>4</v>
      </c>
      <c r="AD64" s="45"/>
      <c r="AE64" s="46"/>
    </row>
    <row r="65" spans="3:31">
      <c r="C65" s="45">
        <f>IF(OR(F65="",H65=""),"",IF(F65=H65,1,IF(F65&lt;H65,0,IF(F65-H65&lt;10,2,IF(F65&gt;H65,3,SE)))))</f>
        <v>1</v>
      </c>
      <c r="D65" s="62" t="s">
        <v>5</v>
      </c>
      <c r="E65" s="62" t="str">
        <f>VLOOKUP(AC65,$U$63:$AB$67,2)</f>
        <v/>
      </c>
      <c r="F65" s="201">
        <f>VLOOKUP(AC65,$U$63:$AB$67,3)</f>
        <v>0</v>
      </c>
      <c r="G65" s="201"/>
      <c r="H65" s="202">
        <f>VLOOKUP(AC65,$U$63:$AB$67,4)</f>
        <v>0</v>
      </c>
      <c r="I65" s="202"/>
      <c r="J65" s="202">
        <f>VLOOKUP(AC65,$U$63:$AB$67,5)</f>
        <v>0</v>
      </c>
      <c r="K65" s="202"/>
      <c r="L65" s="202">
        <f>VLOOKUP(AC65,$U$63:$AB$67,6)</f>
        <v>0</v>
      </c>
      <c r="M65" s="292"/>
      <c r="O65" s="44" t="s">
        <v>307</v>
      </c>
      <c r="Q65" s="45"/>
      <c r="S65" s="45"/>
      <c r="T65" s="45"/>
      <c r="U65" s="47">
        <v>2</v>
      </c>
      <c r="V65" s="45" t="str">
        <f>IF(OR('3ª FASE - GRUPOS Q a X'!F499="",'3ª FASE - GRUPOS Q a X'!F499=""),"",'3ª FASE - GRUPOS Q a X'!E437)</f>
        <v/>
      </c>
      <c r="W65" s="45">
        <f>SUM(Q73,Q78,Q91,Q96,C85,C103)</f>
        <v>0</v>
      </c>
      <c r="X65" s="45">
        <f>SUM(H73,H78,F85,H91,H96,F103)</f>
        <v>0</v>
      </c>
      <c r="Y65" s="45">
        <f>SUM(F73,F78,H85,F91,F96,H103)</f>
        <v>0</v>
      </c>
      <c r="Z65" s="45">
        <f>X65-Y65</f>
        <v>0</v>
      </c>
      <c r="AA65" s="45">
        <f>(W65*10^10)+((Z65+5000)*10^6)+(X65*10)+U65</f>
        <v>5000000002</v>
      </c>
      <c r="AB65" s="45">
        <f>LARGE($AA$64:$AA$67,U65)</f>
        <v>5000000003</v>
      </c>
      <c r="AC65" s="64">
        <f>MATCH(AB65,$AA$64:$AA$67,0)</f>
        <v>3</v>
      </c>
      <c r="AD65" s="45"/>
      <c r="AE65" s="46"/>
    </row>
    <row r="66" spans="3:31">
      <c r="C66" s="45">
        <f>IF(OR(F66="",H66=""),"",IF(F66=H66,1,IF(F66&lt;H66,0,IF(F66-H66&lt;10,2,IF(F66&gt;H66,3,SE)))))</f>
        <v>1</v>
      </c>
      <c r="D66" s="63" t="s">
        <v>6</v>
      </c>
      <c r="E66" s="63" t="str">
        <f>VLOOKUP(AC66,$U$63:$AB$67,2)</f>
        <v/>
      </c>
      <c r="F66" s="223">
        <f>VLOOKUP(AC66,$U$63:$AB$67,3)</f>
        <v>0</v>
      </c>
      <c r="G66" s="223"/>
      <c r="H66" s="279">
        <f>VLOOKUP(AC66,$U$63:$AB$67,4)</f>
        <v>0</v>
      </c>
      <c r="I66" s="279"/>
      <c r="J66" s="279">
        <f>VLOOKUP(AC66,$U$63:$AB$67,5)</f>
        <v>0</v>
      </c>
      <c r="K66" s="279"/>
      <c r="L66" s="279">
        <f>VLOOKUP(AC66,$U$63:$AB$67,6)</f>
        <v>0</v>
      </c>
      <c r="M66" s="295"/>
      <c r="O66" s="44" t="s">
        <v>308</v>
      </c>
      <c r="Q66" s="45"/>
      <c r="S66" s="45"/>
      <c r="T66" s="45"/>
      <c r="U66" s="47">
        <v>3</v>
      </c>
      <c r="V66" s="45" t="str">
        <f>IF(OR('3ª FASE - GRUPOS Q a X'!F499="",'3ª FASE - GRUPOS Q a X'!F499=""),"",'3ª FASE - GRUPOS Q a X'!E436)</f>
        <v/>
      </c>
      <c r="W66" s="45">
        <f>SUM(C73,C79,Q84,C91,C97,Q102)</f>
        <v>0</v>
      </c>
      <c r="X66" s="45">
        <f>SUM(F73,F79,H84,F91,F97,H102)</f>
        <v>0</v>
      </c>
      <c r="Y66" s="45">
        <f>SUM(H73,H79,F84,H91,H97,F102)</f>
        <v>0</v>
      </c>
      <c r="Z66" s="45">
        <f>X66-Y66</f>
        <v>0</v>
      </c>
      <c r="AA66" s="45">
        <f>(W66*10^10)+((Z66+5000)*10^6)+(X66*10)+U66</f>
        <v>5000000003</v>
      </c>
      <c r="AB66" s="45">
        <f>LARGE($AA$64:$AA$67,U66)</f>
        <v>5000000002</v>
      </c>
      <c r="AC66" s="64">
        <f>MATCH(AB66,$AA$64:$AA$67,0)</f>
        <v>2</v>
      </c>
      <c r="AD66" s="45"/>
      <c r="AE66" s="46"/>
    </row>
    <row r="67" spans="3:31">
      <c r="C67" s="45">
        <f>IF(OR(F67="",H67=""),"",IF(F67=H67,1,IF(F67&lt;H67,0,IF(F67-H67&lt;10,2,IF(F67&gt;H67,3,SE)))))</f>
        <v>1</v>
      </c>
      <c r="D67" s="63" t="s">
        <v>7</v>
      </c>
      <c r="E67" s="63" t="str">
        <f>VLOOKUP(AC67,$U$63:$AB$67,2)</f>
        <v/>
      </c>
      <c r="F67" s="223">
        <f>VLOOKUP(AC67,$U$63:$AB$67,3)</f>
        <v>0</v>
      </c>
      <c r="G67" s="223"/>
      <c r="H67" s="279">
        <f>VLOOKUP(AC67,$U$63:$AB$67,4)</f>
        <v>0</v>
      </c>
      <c r="I67" s="279"/>
      <c r="J67" s="279">
        <f>VLOOKUP(AC67,$U$63:$AB$67,5)</f>
        <v>0</v>
      </c>
      <c r="K67" s="279"/>
      <c r="L67" s="279">
        <f>VLOOKUP(AC67,$U$63:$AB$67,6)</f>
        <v>0</v>
      </c>
      <c r="M67" s="295"/>
      <c r="O67" s="44" t="s">
        <v>178</v>
      </c>
      <c r="Q67" s="45"/>
      <c r="S67" s="45"/>
      <c r="T67" s="45"/>
      <c r="U67" s="47">
        <v>4</v>
      </c>
      <c r="V67" s="45" t="str">
        <f>IF(OR('3ª FASE - GRUPOS Q a X'!F155="",'3ª FASE - GRUPOS Q a X'!F155=""),"",'3ª FASE - GRUPOS Q a X'!E91)</f>
        <v/>
      </c>
      <c r="W67" s="45">
        <f>SUM(C72,C78,C84,C90,C96,C102)</f>
        <v>0</v>
      </c>
      <c r="X67" s="45">
        <f>SUM(F72,F78,F84,F90,F96,F102)</f>
        <v>0</v>
      </c>
      <c r="Y67" s="45">
        <f>SUM(H72,H78,H84,H90,H96,H102)</f>
        <v>0</v>
      </c>
      <c r="Z67" s="45">
        <f>X67-Y67</f>
        <v>0</v>
      </c>
      <c r="AA67" s="45">
        <f>(W67*10^10)+((Z67+5000)*10^6)+(X67*10)+U67</f>
        <v>5000000004</v>
      </c>
      <c r="AB67" s="45">
        <f>LARGE($AA$64:$AA$67,U67)</f>
        <v>5000000001</v>
      </c>
      <c r="AC67" s="64">
        <f>MATCH(AB67,$AA$64:$AA$67,0)</f>
        <v>1</v>
      </c>
      <c r="AD67" s="45"/>
      <c r="AE67" s="46"/>
    </row>
    <row r="68" spans="3:31" ht="15.75" thickBot="1">
      <c r="C68" s="45" t="str">
        <f>IF(OR(F68="",H68=""),"",IF(F68=H68,1,IF(F68&lt;H68,0,IF(F68-H68&lt;10,2,IF(F68&gt;H68,3,SE)))))</f>
        <v/>
      </c>
      <c r="Q68" s="45"/>
      <c r="S68" s="45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6"/>
    </row>
    <row r="69" spans="3:31">
      <c r="C69" s="45" t="str">
        <f>IF(OR(F69="",H69=""),"",IF(F69=H69,1,IF(F69&lt;H69,0,IF(F69-H69&lt;10,2,IF(F69&gt;H69,3,SE)))))</f>
        <v/>
      </c>
      <c r="D69" s="227" t="s">
        <v>154</v>
      </c>
      <c r="E69" s="228"/>
      <c r="F69" s="228"/>
      <c r="G69" s="228"/>
      <c r="H69" s="228"/>
      <c r="I69" s="228"/>
      <c r="J69" s="228"/>
      <c r="K69" s="228"/>
      <c r="L69" s="228"/>
      <c r="M69" s="228"/>
      <c r="N69" s="228"/>
      <c r="O69" s="228"/>
      <c r="P69" s="229"/>
      <c r="Q69" s="45" t="str">
        <f>IF(OR(H69="",F69=""),"",IF(H69=F69,1,IF(H69&lt;F69,0,IF(H69-F69&lt;10,2,IF(H69&gt;F69,3,SE)))))</f>
        <v/>
      </c>
      <c r="S69" s="45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6"/>
    </row>
    <row r="70" spans="3:31" ht="15.75" thickBot="1">
      <c r="C70" s="45" t="str">
        <f>IF(OR(F70="",H70=""),"",IF(F70=H70,1,IF(F70&lt;H70,0,IF(F70-H70&lt;10,2,IF(F70&gt;H70,3,SE)))))</f>
        <v/>
      </c>
      <c r="D70" s="230"/>
      <c r="E70" s="231"/>
      <c r="F70" s="231"/>
      <c r="G70" s="231"/>
      <c r="H70" s="231"/>
      <c r="I70" s="231"/>
      <c r="J70" s="231"/>
      <c r="K70" s="231"/>
      <c r="L70" s="231"/>
      <c r="M70" s="231"/>
      <c r="N70" s="231"/>
      <c r="O70" s="231"/>
      <c r="P70" s="232"/>
      <c r="Q70" s="45" t="str">
        <f>IF(OR(H70="",F70=""),"",IF(H70=F70,1,IF(H70&lt;F70,0,IF(H70-F70&lt;10,2,IF(H70&gt;F70,3,SE)))))</f>
        <v/>
      </c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6"/>
    </row>
    <row r="71" spans="3:31" ht="15" customHeight="1">
      <c r="C71" s="45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T71" s="45"/>
      <c r="U71" s="45"/>
      <c r="V71" s="45"/>
      <c r="W71" s="45"/>
      <c r="X71" s="45"/>
      <c r="Y71" s="45"/>
      <c r="Z71" s="45"/>
      <c r="AA71" s="45"/>
      <c r="AB71" s="45"/>
      <c r="AC71" s="45"/>
      <c r="AD71" s="45"/>
      <c r="AE71" s="46"/>
    </row>
    <row r="72" spans="3:31" ht="15" customHeight="1">
      <c r="C72" s="45" t="str">
        <f>IF(OR(F72="",H72=""),"",IF(F72=H72,1,IF(F72&lt;H72,0,IF(F72-H72&lt;10,2,IF(F72&gt;H72,3,SE)))))</f>
        <v/>
      </c>
      <c r="D72" s="207" t="str">
        <f>V67</f>
        <v/>
      </c>
      <c r="E72" s="207"/>
      <c r="F72" s="98"/>
      <c r="G72" s="65" t="s">
        <v>17</v>
      </c>
      <c r="H72" s="98"/>
      <c r="I72" s="207" t="str">
        <f>V64</f>
        <v/>
      </c>
      <c r="J72" s="207"/>
      <c r="K72" s="207"/>
      <c r="L72" s="207"/>
      <c r="M72" s="207"/>
      <c r="N72" s="207"/>
      <c r="O72" s="207"/>
      <c r="P72" s="207"/>
      <c r="Q72" s="45" t="str">
        <f>IF(OR(H72="",F72=""),"",IF(H72=F72,1,IF(H72&lt;F72,0,IF(H72-F72&lt;10,2,IF(H72&gt;F72,3,SE)))))</f>
        <v/>
      </c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6"/>
    </row>
    <row r="73" spans="3:31" ht="15.75" customHeight="1">
      <c r="C73" s="45" t="str">
        <f>IF(OR(F73="",H73=""),"",IF(F73=H73,1,IF(F73&lt;H73,0,IF(F73-H73&lt;10,2,IF(F73&gt;H73,3,SE)))))</f>
        <v/>
      </c>
      <c r="D73" s="207" t="str">
        <f>V66</f>
        <v/>
      </c>
      <c r="E73" s="207"/>
      <c r="F73" s="98"/>
      <c r="G73" s="65" t="s">
        <v>17</v>
      </c>
      <c r="H73" s="98"/>
      <c r="I73" s="207" t="str">
        <f>V65</f>
        <v/>
      </c>
      <c r="J73" s="207"/>
      <c r="K73" s="207"/>
      <c r="L73" s="207"/>
      <c r="M73" s="207"/>
      <c r="N73" s="207"/>
      <c r="O73" s="207"/>
      <c r="P73" s="207"/>
      <c r="Q73" s="45" t="str">
        <f>IF(OR(H73="",F73=""),"",IF(H73=F73,1,IF(H73&lt;F73,0,IF(H73-F73&lt;10,2,IF(H73&gt;F73,3,SE)))))</f>
        <v/>
      </c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6"/>
    </row>
    <row r="74" spans="3:31" ht="15.75" thickBot="1">
      <c r="C74" s="45" t="str">
        <f>IF(OR(F74="",H74=""),"",IF(F74=H74,1,IF(F74&lt;H74,0,IF(F74-H74&lt;10,2,IF(F74&gt;H74,3,SE)))))</f>
        <v/>
      </c>
      <c r="Q74" s="45" t="str">
        <f>IF(OR(H74="",F74=""),"",IF(H74=F74,1,IF(H74&lt;F74,0,IF(H74-F74&lt;10,2,IF(H74&gt;F74,3,SE)))))</f>
        <v/>
      </c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6"/>
    </row>
    <row r="75" spans="3:31">
      <c r="C75" s="45" t="str">
        <f>IF(OR(F75="",H75=""),"",IF(F75=H75,1,IF(F75&lt;H75,0,IF(F75-H75&lt;10,2,IF(F75&gt;H75,3,SE)))))</f>
        <v/>
      </c>
      <c r="D75" s="217" t="s">
        <v>155</v>
      </c>
      <c r="E75" s="218"/>
      <c r="F75" s="218"/>
      <c r="G75" s="218"/>
      <c r="H75" s="218"/>
      <c r="I75" s="218"/>
      <c r="J75" s="218"/>
      <c r="K75" s="218"/>
      <c r="L75" s="218"/>
      <c r="M75" s="218"/>
      <c r="N75" s="218"/>
      <c r="O75" s="218"/>
      <c r="P75" s="219"/>
      <c r="Q75" s="45" t="str">
        <f>IF(OR(H75="",F75=""),"",IF(H75=F75,1,IF(H75&lt;F75,0,IF(H75-F75&lt;10,2,IF(H75&gt;F75,3,SE)))))</f>
        <v/>
      </c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6"/>
    </row>
    <row r="76" spans="3:31" ht="15.75" thickBot="1">
      <c r="C76" s="45" t="str">
        <f>IF(OR(F76="",H76=""),"",IF(F76=H76,1,IF(F76&lt;H76,0,IF(F76-H76&lt;10,2,IF(F76&gt;H76,3,SE)))))</f>
        <v/>
      </c>
      <c r="D76" s="220"/>
      <c r="E76" s="221"/>
      <c r="F76" s="221"/>
      <c r="G76" s="221"/>
      <c r="H76" s="221"/>
      <c r="I76" s="221"/>
      <c r="J76" s="221"/>
      <c r="K76" s="221"/>
      <c r="L76" s="221"/>
      <c r="M76" s="221"/>
      <c r="N76" s="221"/>
      <c r="O76" s="221"/>
      <c r="P76" s="222"/>
      <c r="Q76" s="45" t="str">
        <f>IF(OR(H76="",F76=""),"",IF(H76=F76,1,IF(H76&lt;F76,0,IF(H76-F76&lt;10,2,IF(H76&gt;F76,3,SE)))))</f>
        <v/>
      </c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6"/>
    </row>
    <row r="77" spans="3:31" ht="15" customHeight="1">
      <c r="C77" s="45" t="str">
        <f>IF(OR(F77="",H77=""),"",IF(F77=H77,1,IF(F77&lt;H77,0,IF(F77-H77&lt;10,2,IF(F77&gt;H77,3,SE)))))</f>
        <v/>
      </c>
      <c r="Q77" s="45" t="str">
        <f>IF(OR(H77="",F77=""),"",IF(H77=F77,1,IF(H77&lt;F77,0,IF(H77-F77&lt;10,2,IF(H77&gt;F77,3,SE)))))</f>
        <v/>
      </c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6"/>
    </row>
    <row r="78" spans="3:31" ht="15" customHeight="1">
      <c r="C78" s="45" t="str">
        <f>IF(OR(F78="",H78=""),"",IF(F78=H78,1,IF(F78&lt;H78,0,IF(F78-H78&lt;10,2,IF(F78&gt;H78,3,SE)))))</f>
        <v/>
      </c>
      <c r="D78" s="207" t="str">
        <f>V67</f>
        <v/>
      </c>
      <c r="E78" s="207"/>
      <c r="F78" s="98"/>
      <c r="G78" s="58" t="s">
        <v>17</v>
      </c>
      <c r="H78" s="98"/>
      <c r="I78" s="207" t="str">
        <f>V65</f>
        <v/>
      </c>
      <c r="J78" s="207"/>
      <c r="K78" s="207"/>
      <c r="L78" s="207"/>
      <c r="M78" s="207"/>
      <c r="N78" s="207"/>
      <c r="O78" s="207"/>
      <c r="P78" s="207"/>
      <c r="Q78" s="45" t="str">
        <f>IF(OR(H78="",F78=""),"",IF(H78=F78,1,IF(H78&lt;F78,0,IF(H78-F78&lt;10,2,IF(H78&gt;F78,3,SE)))))</f>
        <v/>
      </c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6"/>
    </row>
    <row r="79" spans="3:31" ht="15.75" customHeight="1">
      <c r="C79" s="45" t="str">
        <f>IF(OR(F79="",H79=""),"",IF(F79=H79,1,IF(F79&lt;H79,0,IF(F79-H79&lt;10,2,IF(F79&gt;H79,3,SE)))))</f>
        <v/>
      </c>
      <c r="D79" s="207" t="str">
        <f>V66</f>
        <v/>
      </c>
      <c r="E79" s="207"/>
      <c r="F79" s="98"/>
      <c r="G79" s="58" t="s">
        <v>17</v>
      </c>
      <c r="H79" s="98"/>
      <c r="I79" s="207" t="str">
        <f>V64</f>
        <v/>
      </c>
      <c r="J79" s="207"/>
      <c r="K79" s="207"/>
      <c r="L79" s="207"/>
      <c r="M79" s="207"/>
      <c r="N79" s="207"/>
      <c r="O79" s="207"/>
      <c r="P79" s="207"/>
      <c r="Q79" s="45" t="str">
        <f>IF(OR(H79="",F79=""),"",IF(H79=F79,1,IF(H79&lt;F79,0,IF(H79-F79&lt;10,2,IF(H79&gt;F79,3,SE)))))</f>
        <v/>
      </c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6"/>
    </row>
    <row r="80" spans="3:31" ht="15.75" thickBot="1">
      <c r="C80" s="45" t="str">
        <f>IF(OR(F80="",H80=""),"",IF(F80=H80,1,IF(F80&lt;H80,0,IF(F80-H80&lt;10,2,IF(F80&gt;H80,3,SE)))))</f>
        <v/>
      </c>
      <c r="F80" s="57"/>
      <c r="Q80" s="45" t="str">
        <f>IF(OR(H80="",F80=""),"",IF(H80=F80,1,IF(H80&lt;F80,0,IF(H80-F80&lt;10,2,IF(H80&gt;F80,3,SE)))))</f>
        <v/>
      </c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6"/>
    </row>
    <row r="81" spans="3:31">
      <c r="C81" s="45" t="str">
        <f>IF(OR(F81="",H81=""),"",IF(F81=H81,1,IF(F81&lt;H81,0,IF(F81-H81&lt;10,2,IF(F81&gt;H81,3,SE)))))</f>
        <v/>
      </c>
      <c r="D81" s="217" t="s">
        <v>156</v>
      </c>
      <c r="E81" s="218"/>
      <c r="F81" s="218"/>
      <c r="G81" s="218"/>
      <c r="H81" s="218"/>
      <c r="I81" s="218"/>
      <c r="J81" s="218"/>
      <c r="K81" s="218"/>
      <c r="L81" s="218"/>
      <c r="M81" s="218"/>
      <c r="N81" s="218"/>
      <c r="O81" s="218"/>
      <c r="P81" s="219"/>
      <c r="Q81" s="45" t="str">
        <f>IF(OR(H81="",F81=""),"",IF(H81=F81,1,IF(H81&lt;F81,0,IF(H81-F81&lt;10,2,IF(H81&gt;F81,3,SE)))))</f>
        <v/>
      </c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6"/>
    </row>
    <row r="82" spans="3:31" ht="15.75" thickBot="1">
      <c r="C82" s="45" t="str">
        <f>IF(OR(F82="",H82=""),"",IF(F82=H82,1,IF(F82&lt;H82,0,IF(F82-H82&lt;10,2,IF(F82&gt;H82,3,SE)))))</f>
        <v/>
      </c>
      <c r="D82" s="220"/>
      <c r="E82" s="221"/>
      <c r="F82" s="221"/>
      <c r="G82" s="221"/>
      <c r="H82" s="221"/>
      <c r="I82" s="221"/>
      <c r="J82" s="221"/>
      <c r="K82" s="221"/>
      <c r="L82" s="221"/>
      <c r="M82" s="221"/>
      <c r="N82" s="221"/>
      <c r="O82" s="221"/>
      <c r="P82" s="222"/>
      <c r="Q82" s="45" t="str">
        <f>IF(OR(H82="",F82=""),"",IF(H82=F82,1,IF(H82&lt;F82,0,IF(H82-F82&lt;10,2,IF(H82&gt;F82,3,SE)))))</f>
        <v/>
      </c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6"/>
    </row>
    <row r="83" spans="3:31" ht="15" customHeight="1">
      <c r="C83" s="45" t="str">
        <f>IF(OR(F83="",H83=""),"",IF(F83=H83,1,IF(F83&lt;H83,0,IF(F83-H83&lt;10,2,IF(F83&gt;H83,3,SE)))))</f>
        <v/>
      </c>
      <c r="Q83" s="45" t="str">
        <f>IF(OR(H83="",F83=""),"",IF(H83=F83,1,IF(H83&lt;F83,0,IF(H83-F83&lt;10,2,IF(H83&gt;F83,3,SE)))))</f>
        <v/>
      </c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6"/>
    </row>
    <row r="84" spans="3:31" ht="15" customHeight="1">
      <c r="C84" s="45" t="str">
        <f>IF(OR(F84="",H84=""),"",IF(F84=H84,1,IF(F84&lt;H84,0,IF(F84-H84&lt;10,2,IF(F84&gt;H84,3,SE)))))</f>
        <v/>
      </c>
      <c r="D84" s="207" t="str">
        <f>V67</f>
        <v/>
      </c>
      <c r="E84" s="207"/>
      <c r="F84" s="98"/>
      <c r="G84" s="65" t="s">
        <v>17</v>
      </c>
      <c r="H84" s="98"/>
      <c r="I84" s="207" t="str">
        <f>V66</f>
        <v/>
      </c>
      <c r="J84" s="207"/>
      <c r="K84" s="207"/>
      <c r="L84" s="207"/>
      <c r="M84" s="207"/>
      <c r="N84" s="207"/>
      <c r="O84" s="207"/>
      <c r="P84" s="207"/>
      <c r="Q84" s="45" t="str">
        <f>IF(OR(H84="",F84=""),"",IF(H84=F84,1,IF(H84&lt;F84,0,IF(H84-F84&lt;10,2,IF(H84&gt;F84,3,SE)))))</f>
        <v/>
      </c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6"/>
    </row>
    <row r="85" spans="3:31" ht="15.75" customHeight="1">
      <c r="C85" s="45" t="str">
        <f>IF(OR(F85="",H85=""),"",IF(F85=H85,1,IF(F85&lt;H85,0,IF(F85-H85&lt;10,2,IF(F85&gt;H85,3,SE)))))</f>
        <v/>
      </c>
      <c r="D85" s="207" t="str">
        <f>V65</f>
        <v/>
      </c>
      <c r="E85" s="207"/>
      <c r="F85" s="98"/>
      <c r="G85" s="65" t="s">
        <v>17</v>
      </c>
      <c r="H85" s="98"/>
      <c r="I85" s="207" t="str">
        <f>V64</f>
        <v/>
      </c>
      <c r="J85" s="207"/>
      <c r="K85" s="207"/>
      <c r="L85" s="207"/>
      <c r="M85" s="207"/>
      <c r="N85" s="207"/>
      <c r="O85" s="207"/>
      <c r="P85" s="207"/>
      <c r="Q85" s="45" t="str">
        <f>IF(OR(H85="",F85=""),"",IF(H85=F85,1,IF(H85&lt;F85,0,IF(H85-F85&lt;10,2,IF(H85&gt;F85,3,SE)))))</f>
        <v/>
      </c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6"/>
    </row>
    <row r="86" spans="3:31" ht="15.75" thickBot="1">
      <c r="C86" s="45" t="str">
        <f>IF(OR(F86="",H86=""),"",IF(F86=H86,1,IF(F86&lt;H86,0,IF(F86-H86&lt;10,2,IF(F86&gt;H86,3,SE)))))</f>
        <v/>
      </c>
      <c r="Q86" s="45" t="str">
        <f>IF(OR(H86="",F86=""),"",IF(H86=F86,1,IF(H86&lt;F86,0,IF(H86-F86&lt;10,2,IF(H86&gt;F86,3,SE)))))</f>
        <v/>
      </c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6"/>
    </row>
    <row r="87" spans="3:31">
      <c r="C87" s="45" t="str">
        <f>IF(OR(F87="",H87=""),"",IF(F87=H87,1,IF(F87&lt;H87,0,IF(F87-H87&lt;10,2,IF(F87&gt;H87,3,SE)))))</f>
        <v/>
      </c>
      <c r="D87" s="217" t="s">
        <v>157</v>
      </c>
      <c r="E87" s="218"/>
      <c r="F87" s="218"/>
      <c r="G87" s="218"/>
      <c r="H87" s="218"/>
      <c r="I87" s="218"/>
      <c r="J87" s="218"/>
      <c r="K87" s="218"/>
      <c r="L87" s="218"/>
      <c r="M87" s="218"/>
      <c r="N87" s="218"/>
      <c r="O87" s="218"/>
      <c r="P87" s="219"/>
      <c r="Q87" s="45" t="str">
        <f>IF(OR(H87="",F87=""),"",IF(H87=F87,1,IF(H87&lt;F87,0,IF(H87-F87&lt;10,2,IF(H87&gt;F87,3,SE)))))</f>
        <v/>
      </c>
      <c r="U87" s="45"/>
      <c r="V87" s="45"/>
      <c r="W87" s="45"/>
      <c r="X87" s="45"/>
      <c r="Y87" s="45"/>
      <c r="Z87" s="45"/>
      <c r="AA87" s="45"/>
      <c r="AB87" s="45"/>
      <c r="AC87" s="45"/>
      <c r="AD87" s="45"/>
      <c r="AE87" s="46"/>
    </row>
    <row r="88" spans="3:31" ht="15.75" thickBot="1">
      <c r="C88" s="45" t="str">
        <f>IF(OR(F88="",H88=""),"",IF(F88=H88,1,IF(F88&lt;H88,0,IF(F88-H88&lt;10,2,IF(F88&gt;H88,3,SE)))))</f>
        <v/>
      </c>
      <c r="D88" s="220"/>
      <c r="E88" s="221"/>
      <c r="F88" s="221"/>
      <c r="G88" s="221"/>
      <c r="H88" s="221"/>
      <c r="I88" s="221"/>
      <c r="J88" s="221"/>
      <c r="K88" s="221"/>
      <c r="L88" s="221"/>
      <c r="M88" s="221"/>
      <c r="N88" s="221"/>
      <c r="O88" s="221"/>
      <c r="P88" s="222"/>
      <c r="Q88" s="45" t="str">
        <f>IF(OR(H88="",F88=""),"",IF(H88=F88,1,IF(H88&lt;F88,0,IF(H88-F88&lt;10,2,IF(H88&gt;F88,3,SE)))))</f>
        <v/>
      </c>
      <c r="U88" s="45"/>
      <c r="V88" s="45"/>
      <c r="W88" s="45"/>
      <c r="X88" s="45"/>
      <c r="Y88" s="45"/>
      <c r="Z88" s="45"/>
      <c r="AA88" s="45"/>
      <c r="AB88" s="45"/>
      <c r="AC88" s="45"/>
      <c r="AD88" s="45"/>
      <c r="AE88" s="46"/>
    </row>
    <row r="89" spans="3:31" ht="15" customHeight="1">
      <c r="C89" s="45" t="str">
        <f>IF(OR(F89="",H89=""),"",IF(F89=H89,1,IF(F89&lt;H89,0,IF(F89-H89&lt;10,2,IF(F89&gt;H89,3,SE)))))</f>
        <v/>
      </c>
      <c r="Q89" s="45" t="str">
        <f>IF(OR(H89="",F89=""),"",IF(H89=F89,1,IF(H89&lt;F89,0,IF(H89-F89&lt;10,2,IF(H89&gt;F89,3,SE)))))</f>
        <v/>
      </c>
      <c r="U89" s="45"/>
      <c r="V89" s="45"/>
      <c r="W89" s="45"/>
      <c r="X89" s="45"/>
      <c r="Y89" s="45"/>
      <c r="Z89" s="45"/>
      <c r="AA89" s="45"/>
      <c r="AB89" s="45"/>
      <c r="AC89" s="45"/>
      <c r="AD89" s="45"/>
      <c r="AE89" s="46"/>
    </row>
    <row r="90" spans="3:31" ht="15" customHeight="1">
      <c r="C90" s="45" t="str">
        <f>IF(OR(F90="",H90=""),"",IF(F90=H90,1,IF(F90&lt;H90,0,IF(F90-H90&lt;10,2,IF(F90&gt;H90,3,SE)))))</f>
        <v/>
      </c>
      <c r="D90" s="207" t="str">
        <f>V67</f>
        <v/>
      </c>
      <c r="E90" s="207"/>
      <c r="F90" s="98"/>
      <c r="G90" s="65" t="s">
        <v>17</v>
      </c>
      <c r="H90" s="98"/>
      <c r="I90" s="207" t="str">
        <f>V64</f>
        <v/>
      </c>
      <c r="J90" s="207"/>
      <c r="K90" s="207"/>
      <c r="L90" s="207"/>
      <c r="M90" s="207"/>
      <c r="N90" s="207"/>
      <c r="O90" s="207"/>
      <c r="P90" s="207"/>
      <c r="Q90" s="45" t="str">
        <f>IF(OR(H90="",F90=""),"",IF(H90=F90,1,IF(H90&lt;F90,0,IF(H90-F90&lt;10,2,IF(H90&gt;F90,3,SE)))))</f>
        <v/>
      </c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6"/>
    </row>
    <row r="91" spans="3:31" ht="15.75" customHeight="1">
      <c r="C91" s="45" t="str">
        <f>IF(OR(F91="",H91=""),"",IF(F91=H91,1,IF(F91&lt;H91,0,IF(F91-H91&lt;10,2,IF(F91&gt;H91,3,SE)))))</f>
        <v/>
      </c>
      <c r="D91" s="207" t="str">
        <f>V66</f>
        <v/>
      </c>
      <c r="E91" s="207"/>
      <c r="F91" s="98"/>
      <c r="G91" s="65" t="s">
        <v>17</v>
      </c>
      <c r="H91" s="98"/>
      <c r="I91" s="207" t="str">
        <f>V65</f>
        <v/>
      </c>
      <c r="J91" s="207"/>
      <c r="K91" s="207"/>
      <c r="L91" s="207"/>
      <c r="M91" s="207"/>
      <c r="N91" s="207"/>
      <c r="O91" s="207"/>
      <c r="P91" s="207"/>
      <c r="Q91" s="45" t="str">
        <f>IF(OR(H91="",F91=""),"",IF(H91=F91,1,IF(H91&lt;F91,0,IF(H91-F91&lt;10,2,IF(H91&gt;F91,3,SE)))))</f>
        <v/>
      </c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6"/>
    </row>
    <row r="92" spans="3:31" ht="15.75" thickBot="1">
      <c r="C92" s="45" t="str">
        <f>IF(OR(F92="",H92=""),"",IF(F92=H92,1,IF(F92&lt;H92,0,IF(F92-H92&lt;10,2,IF(F92&gt;H92,3,SE)))))</f>
        <v/>
      </c>
      <c r="Q92" s="45" t="str">
        <f>IF(OR(H92="",F92=""),"",IF(H92=F92,1,IF(H92&lt;F92,0,IF(H92-F92&lt;10,2,IF(H92&gt;F92,3,SE)))))</f>
        <v/>
      </c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6"/>
    </row>
    <row r="93" spans="3:31">
      <c r="C93" s="45" t="str">
        <f>IF(OR(F93="",H93=""),"",IF(F93=H93,1,IF(F93&lt;H93,0,IF(F93-H93&lt;10,2,IF(F93&gt;H93,3,SE)))))</f>
        <v/>
      </c>
      <c r="D93" s="217" t="s">
        <v>158</v>
      </c>
      <c r="E93" s="218"/>
      <c r="F93" s="218"/>
      <c r="G93" s="218"/>
      <c r="H93" s="218"/>
      <c r="I93" s="218"/>
      <c r="J93" s="218"/>
      <c r="K93" s="218"/>
      <c r="L93" s="218"/>
      <c r="M93" s="218"/>
      <c r="N93" s="218"/>
      <c r="O93" s="218"/>
      <c r="P93" s="219"/>
      <c r="Q93" s="45" t="str">
        <f>IF(OR(H93="",F93=""),"",IF(H93=F93,1,IF(H93&lt;F93,0,IF(H93-F93&lt;10,2,IF(H93&gt;F93,3,SE)))))</f>
        <v/>
      </c>
      <c r="U93" s="45"/>
      <c r="V93" s="45"/>
      <c r="W93" s="45"/>
      <c r="X93" s="45"/>
      <c r="Y93" s="45"/>
      <c r="Z93" s="45"/>
      <c r="AA93" s="45"/>
      <c r="AB93" s="45"/>
      <c r="AC93" s="45"/>
      <c r="AD93" s="45"/>
      <c r="AE93" s="46"/>
    </row>
    <row r="94" spans="3:31" ht="15.75" thickBot="1">
      <c r="C94" s="45" t="str">
        <f>IF(OR(F94="",H94=""),"",IF(F94=H94,1,IF(F94&lt;H94,0,IF(F94-H94&lt;10,2,IF(F94&gt;H94,3,SE)))))</f>
        <v/>
      </c>
      <c r="D94" s="220"/>
      <c r="E94" s="221"/>
      <c r="F94" s="221"/>
      <c r="G94" s="221"/>
      <c r="H94" s="221"/>
      <c r="I94" s="221"/>
      <c r="J94" s="221"/>
      <c r="K94" s="221"/>
      <c r="L94" s="221"/>
      <c r="M94" s="221"/>
      <c r="N94" s="221"/>
      <c r="O94" s="221"/>
      <c r="P94" s="222"/>
      <c r="Q94" s="45" t="str">
        <f>IF(OR(H94="",F94=""),"",IF(H94=F94,1,IF(H94&lt;F94,0,IF(H94-F94&lt;10,2,IF(H94&gt;F94,3,SE)))))</f>
        <v/>
      </c>
      <c r="U94" s="45"/>
      <c r="V94" s="45"/>
      <c r="W94" s="45"/>
      <c r="X94" s="45"/>
      <c r="Y94" s="45"/>
      <c r="Z94" s="45"/>
      <c r="AA94" s="45"/>
      <c r="AB94" s="45"/>
      <c r="AC94" s="45"/>
      <c r="AD94" s="45"/>
      <c r="AE94" s="46"/>
    </row>
    <row r="95" spans="3:31" ht="15" customHeight="1">
      <c r="C95" s="45" t="str">
        <f>IF(OR(F95="",H95=""),"",IF(F95=H95,1,IF(F95&lt;H95,0,IF(F95-H95&lt;10,2,IF(F95&gt;H95,3,SE)))))</f>
        <v/>
      </c>
      <c r="Q95" s="45" t="str">
        <f>IF(OR(H95="",F95=""),"",IF(H95=F95,1,IF(H95&lt;F95,0,IF(H95-F95&lt;10,2,IF(H95&gt;F95,3,SE)))))</f>
        <v/>
      </c>
      <c r="U95" s="45"/>
      <c r="V95" s="45"/>
      <c r="W95" s="45"/>
      <c r="X95" s="45"/>
      <c r="Y95" s="45"/>
      <c r="Z95" s="45"/>
      <c r="AA95" s="45"/>
      <c r="AB95" s="45"/>
      <c r="AC95" s="45"/>
      <c r="AD95" s="45"/>
      <c r="AE95" s="46"/>
    </row>
    <row r="96" spans="3:31" ht="15" customHeight="1">
      <c r="C96" s="45" t="str">
        <f>IF(OR(F96="",H96=""),"",IF(F96=H96,1,IF(F96&lt;H96,0,IF(F96-H96&lt;10,2,IF(F96&gt;H96,3,SE)))))</f>
        <v/>
      </c>
      <c r="D96" s="207" t="str">
        <f>V67</f>
        <v/>
      </c>
      <c r="E96" s="207"/>
      <c r="F96" s="98"/>
      <c r="G96" s="65" t="s">
        <v>17</v>
      </c>
      <c r="H96" s="98"/>
      <c r="I96" s="207" t="str">
        <f>V65</f>
        <v/>
      </c>
      <c r="J96" s="207"/>
      <c r="K96" s="207"/>
      <c r="L96" s="207"/>
      <c r="M96" s="207"/>
      <c r="N96" s="207"/>
      <c r="O96" s="207"/>
      <c r="P96" s="207"/>
      <c r="Q96" s="45" t="str">
        <f>IF(OR(H96="",F96=""),"",IF(H96=F96,1,IF(H96&lt;F96,0,IF(H96-F96&lt;10,2,IF(H96&gt;F96,3,SE)))))</f>
        <v/>
      </c>
      <c r="U96" s="45"/>
      <c r="V96" s="45"/>
      <c r="W96" s="45"/>
      <c r="X96" s="45"/>
      <c r="Y96" s="45"/>
      <c r="Z96" s="45"/>
      <c r="AA96" s="45"/>
      <c r="AB96" s="45"/>
      <c r="AC96" s="45"/>
      <c r="AD96" s="45"/>
      <c r="AE96" s="46"/>
    </row>
    <row r="97" spans="3:31" ht="15.75" customHeight="1">
      <c r="C97" s="45" t="str">
        <f>IF(OR(F97="",H97=""),"",IF(F97=H97,1,IF(F97&lt;H97,0,IF(F97-H97&lt;10,2,IF(F97&gt;H97,3,SE)))))</f>
        <v/>
      </c>
      <c r="D97" s="207" t="str">
        <f>V66</f>
        <v/>
      </c>
      <c r="E97" s="207"/>
      <c r="F97" s="98"/>
      <c r="G97" s="65" t="s">
        <v>17</v>
      </c>
      <c r="H97" s="98"/>
      <c r="I97" s="207" t="str">
        <f>V64</f>
        <v/>
      </c>
      <c r="J97" s="207"/>
      <c r="K97" s="207"/>
      <c r="L97" s="207"/>
      <c r="M97" s="207"/>
      <c r="N97" s="207"/>
      <c r="O97" s="207"/>
      <c r="P97" s="207"/>
      <c r="Q97" s="45" t="str">
        <f>IF(OR(H97="",F97=""),"",IF(H97=F97,1,IF(H97&lt;F97,0,IF(H97-F97&lt;10,2,IF(H97&gt;F97,3,SE)))))</f>
        <v/>
      </c>
      <c r="U97" s="45"/>
      <c r="V97" s="45"/>
      <c r="W97" s="45"/>
      <c r="X97" s="45"/>
      <c r="Y97" s="45"/>
      <c r="Z97" s="45"/>
      <c r="AA97" s="45"/>
      <c r="AB97" s="45"/>
      <c r="AC97" s="45"/>
      <c r="AD97" s="45"/>
      <c r="AE97" s="45"/>
    </row>
    <row r="98" spans="3:31" ht="15.75" thickBot="1">
      <c r="C98" s="45" t="str">
        <f>IF(OR(F98="",H98=""),"",IF(F98=H98,1,IF(F98&lt;H98,0,IF(F98-H98&lt;10,2,IF(F98&gt;H98,3,SE)))))</f>
        <v/>
      </c>
      <c r="Q98" s="45" t="str">
        <f>IF(OR(H98="",F98=""),"",IF(H98=F98,1,IF(H98&lt;F98,0,IF(H98-F98&lt;10,2,IF(H98&gt;F98,3,SE)))))</f>
        <v/>
      </c>
      <c r="U98" s="45"/>
      <c r="V98" s="45"/>
      <c r="W98" s="45"/>
      <c r="X98" s="45"/>
      <c r="Y98" s="45"/>
      <c r="Z98" s="45"/>
      <c r="AA98" s="45"/>
      <c r="AB98" s="45"/>
      <c r="AC98" s="45"/>
      <c r="AD98" s="45"/>
      <c r="AE98" s="45"/>
    </row>
    <row r="99" spans="3:31">
      <c r="C99" s="45" t="str">
        <f>IF(OR(F99="",H99=""),"",IF(F99=H99,1,IF(F99&lt;H99,0,IF(F99-H99&lt;10,2,IF(F99&gt;H99,3,SE)))))</f>
        <v/>
      </c>
      <c r="D99" s="217" t="s">
        <v>159</v>
      </c>
      <c r="E99" s="218"/>
      <c r="F99" s="218"/>
      <c r="G99" s="218"/>
      <c r="H99" s="218"/>
      <c r="I99" s="218"/>
      <c r="J99" s="218"/>
      <c r="K99" s="218"/>
      <c r="L99" s="218"/>
      <c r="M99" s="218"/>
      <c r="N99" s="218"/>
      <c r="O99" s="218"/>
      <c r="P99" s="219"/>
      <c r="Q99" s="45" t="str">
        <f>IF(OR(H99="",F99=""),"",IF(H99=F99,1,IF(H99&lt;F99,0,IF(H99-F99&lt;10,2,IF(H99&gt;F99,3,SE)))))</f>
        <v/>
      </c>
      <c r="U99" s="45"/>
      <c r="V99" s="45"/>
      <c r="W99" s="45"/>
      <c r="X99" s="45"/>
      <c r="Y99" s="45"/>
      <c r="Z99" s="45"/>
      <c r="AA99" s="45"/>
      <c r="AB99" s="45"/>
      <c r="AC99" s="45"/>
      <c r="AD99" s="45"/>
      <c r="AE99" s="45"/>
    </row>
    <row r="100" spans="3:31" ht="15.75" thickBot="1">
      <c r="C100" s="45" t="str">
        <f>IF(OR(F100="",H100=""),"",IF(F100=H100,1,IF(F100&lt;H100,0,IF(F100-H100&lt;10,2,IF(F100&gt;H100,3,SE)))))</f>
        <v/>
      </c>
      <c r="D100" s="220"/>
      <c r="E100" s="221"/>
      <c r="F100" s="221"/>
      <c r="G100" s="221"/>
      <c r="H100" s="221"/>
      <c r="I100" s="221"/>
      <c r="J100" s="221"/>
      <c r="K100" s="221"/>
      <c r="L100" s="221"/>
      <c r="M100" s="221"/>
      <c r="N100" s="221"/>
      <c r="O100" s="221"/>
      <c r="P100" s="222"/>
      <c r="Q100" s="45" t="str">
        <f>IF(OR(H100="",F100=""),"",IF(H100=F100,1,IF(H100&lt;F100,0,IF(H100-F100&lt;10,2,IF(H100&gt;F100,3,SE)))))</f>
        <v/>
      </c>
      <c r="U100" s="45"/>
      <c r="V100" s="45"/>
      <c r="W100" s="45"/>
      <c r="X100" s="45"/>
      <c r="Y100" s="45"/>
      <c r="Z100" s="45"/>
      <c r="AA100" s="45"/>
      <c r="AB100" s="45"/>
      <c r="AC100" s="45"/>
      <c r="AD100" s="45"/>
      <c r="AE100" s="45"/>
    </row>
    <row r="101" spans="3:31" ht="15" customHeight="1">
      <c r="C101" s="45" t="str">
        <f>IF(OR(F101="",H101=""),"",IF(F101=H101,1,IF(F101&lt;H101,0,IF(F101-H101&lt;10,2,IF(F101&gt;H101,3,SE)))))</f>
        <v/>
      </c>
      <c r="Q101" s="45" t="str">
        <f>IF(OR(H101="",F101=""),"",IF(H101=F101,1,IF(H101&lt;F101,0,IF(H101-F101&lt;10,2,IF(H101&gt;F101,3,SE)))))</f>
        <v/>
      </c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</row>
    <row r="102" spans="3:31" ht="15" customHeight="1">
      <c r="C102" s="45" t="str">
        <f>IF(OR(F102="",H102=""),"",IF(F102=H102,1,IF(F102&lt;H102,0,IF(F102-H102&lt;10,2,IF(F102&gt;H102,3,SE)))))</f>
        <v/>
      </c>
      <c r="D102" s="207" t="str">
        <f>V67</f>
        <v/>
      </c>
      <c r="E102" s="207"/>
      <c r="F102" s="98"/>
      <c r="G102" s="65" t="s">
        <v>17</v>
      </c>
      <c r="H102" s="98"/>
      <c r="I102" s="207" t="str">
        <f>V66</f>
        <v/>
      </c>
      <c r="J102" s="207"/>
      <c r="K102" s="207"/>
      <c r="L102" s="207"/>
      <c r="M102" s="207"/>
      <c r="N102" s="207"/>
      <c r="O102" s="207"/>
      <c r="P102" s="207"/>
      <c r="Q102" s="45" t="str">
        <f>IF(OR(H102="",F102=""),"",IF(H102=F102,1,IF(H102&lt;F102,0,IF(H102-F102&lt;10,2,IF(H102&gt;F102,3,SE)))))</f>
        <v/>
      </c>
      <c r="U102" s="45"/>
      <c r="V102" s="45"/>
      <c r="W102" s="45"/>
      <c r="X102" s="45"/>
      <c r="Y102" s="45"/>
      <c r="Z102" s="45"/>
      <c r="AA102" s="45"/>
      <c r="AB102" s="45"/>
      <c r="AC102" s="45"/>
      <c r="AD102" s="45"/>
      <c r="AE102" s="45"/>
    </row>
    <row r="103" spans="3:31" ht="15.75" customHeight="1">
      <c r="C103" s="45" t="str">
        <f>IF(OR(F103="",H103=""),"",IF(F103=H103,1,IF(F103&lt;H103,0,IF(F103-H103&lt;10,2,IF(F103&gt;H103,3,SE)))))</f>
        <v/>
      </c>
      <c r="D103" s="207" t="str">
        <f>V65</f>
        <v/>
      </c>
      <c r="E103" s="207"/>
      <c r="F103" s="98"/>
      <c r="G103" s="65" t="s">
        <v>17</v>
      </c>
      <c r="H103" s="98"/>
      <c r="I103" s="207" t="str">
        <f>V64</f>
        <v/>
      </c>
      <c r="J103" s="207"/>
      <c r="K103" s="207"/>
      <c r="L103" s="207"/>
      <c r="M103" s="207"/>
      <c r="N103" s="207"/>
      <c r="O103" s="207"/>
      <c r="P103" s="207"/>
      <c r="Q103" s="45" t="str">
        <f>IF(OR(H103="",F103=""),"",IF(H103=F103,1,IF(H103&lt;F103,0,IF(H103-F103&lt;10,2,IF(H103&gt;F103,3,SE)))))</f>
        <v/>
      </c>
      <c r="U103" s="45"/>
      <c r="V103" s="45"/>
      <c r="W103" s="45"/>
      <c r="X103" s="45"/>
      <c r="Y103" s="45"/>
      <c r="Z103" s="45"/>
      <c r="AA103" s="45"/>
      <c r="AB103" s="45"/>
      <c r="AC103" s="45"/>
      <c r="AD103" s="45"/>
      <c r="AE103" s="45"/>
    </row>
    <row r="104" spans="3:31" ht="15.75" thickBot="1">
      <c r="C104" s="45" t="str">
        <f>IF(OR(F104="",H104=""),"",IF(F104=H104,1,IF(F104&lt;H104,0,IF(F104-H104&lt;10,2,IF(F104&gt;H104,3,SE)))))</f>
        <v/>
      </c>
      <c r="Q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</row>
    <row r="105" spans="3:31">
      <c r="C105" s="45" t="str">
        <f>IF(OR(F105="",H105=""),"",IF(F105=H105,1,IF(F105&lt;H105,0,IF(F105-H105&lt;10,2,IF(F105&gt;H105,3,SE)))))</f>
        <v/>
      </c>
      <c r="D105" s="237" t="s">
        <v>122</v>
      </c>
      <c r="E105" s="238"/>
      <c r="F105" s="238"/>
      <c r="G105" s="238"/>
      <c r="H105" s="238"/>
      <c r="I105" s="238"/>
      <c r="J105" s="238"/>
      <c r="K105" s="238"/>
      <c r="L105" s="238"/>
      <c r="M105" s="239"/>
      <c r="Q105" s="45"/>
      <c r="S105" s="45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45"/>
      <c r="AE105" s="45"/>
    </row>
    <row r="106" spans="3:31" ht="15.75" thickBot="1">
      <c r="C106" s="45" t="str">
        <f>IF(OR(F106="",H106=""),"",IF(F106=H106,1,IF(F106&lt;H106,0,IF(F106-H106&lt;10,2,IF(F106&gt;H106,3,SE)))))</f>
        <v/>
      </c>
      <c r="D106" s="240"/>
      <c r="E106" s="241"/>
      <c r="F106" s="241"/>
      <c r="G106" s="241"/>
      <c r="H106" s="241"/>
      <c r="I106" s="241"/>
      <c r="J106" s="241"/>
      <c r="K106" s="241"/>
      <c r="L106" s="241"/>
      <c r="M106" s="242"/>
      <c r="Q106" s="45"/>
      <c r="S106" s="45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45"/>
      <c r="AE106" s="45"/>
    </row>
    <row r="107" spans="3:31">
      <c r="C107" s="45">
        <f>IF(OR(F107="",H107=""),"",IF(F107=H107,1,IF(F107&lt;H107,0,IF(F107-H107&lt;10,2,IF(F107&gt;H107,3,SE)))))</f>
        <v>0</v>
      </c>
      <c r="D107" s="48" t="s">
        <v>3</v>
      </c>
      <c r="E107" s="49" t="s">
        <v>21</v>
      </c>
      <c r="F107" s="243" t="s">
        <v>12</v>
      </c>
      <c r="G107" s="244"/>
      <c r="H107" s="243" t="s">
        <v>311</v>
      </c>
      <c r="I107" s="244"/>
      <c r="J107" s="243" t="s">
        <v>310</v>
      </c>
      <c r="K107" s="244"/>
      <c r="L107" s="243" t="s">
        <v>174</v>
      </c>
      <c r="M107" s="285"/>
      <c r="O107" s="44" t="s">
        <v>179</v>
      </c>
      <c r="Q107" s="45"/>
      <c r="S107" s="45"/>
      <c r="T107" s="45"/>
      <c r="U107" s="47" t="s">
        <v>3</v>
      </c>
      <c r="V107" s="47" t="s">
        <v>2</v>
      </c>
      <c r="W107" s="47" t="s">
        <v>12</v>
      </c>
      <c r="X107" s="47" t="s">
        <v>13</v>
      </c>
      <c r="Y107" s="47" t="s">
        <v>14</v>
      </c>
      <c r="Z107" s="47" t="s">
        <v>15</v>
      </c>
      <c r="AA107" s="47" t="s">
        <v>18</v>
      </c>
      <c r="AB107" s="47" t="s">
        <v>19</v>
      </c>
      <c r="AC107" s="47" t="s">
        <v>20</v>
      </c>
      <c r="AD107" s="45"/>
      <c r="AE107" s="45"/>
    </row>
    <row r="108" spans="3:31">
      <c r="C108" s="45">
        <f>IF(OR(F108="",H108=""),"",IF(F108=H108,1,IF(F108&lt;H108,0,IF(F108-H108&lt;10,2,IF(F108&gt;H108,3,SE)))))</f>
        <v>1</v>
      </c>
      <c r="D108" s="62" t="s">
        <v>4</v>
      </c>
      <c r="E108" s="62" t="str">
        <f>VLOOKUP(AC108,$U$107:$AB$111,2)</f>
        <v/>
      </c>
      <c r="F108" s="201">
        <f>VLOOKUP(AC108,$U$107:$AB$111,3)</f>
        <v>0</v>
      </c>
      <c r="G108" s="201"/>
      <c r="H108" s="202">
        <f>VLOOKUP(AC108,$U$107:$AB$111,4)</f>
        <v>0</v>
      </c>
      <c r="I108" s="202"/>
      <c r="J108" s="202">
        <f>VLOOKUP(AC108,$U$107:$AB$111,5)</f>
        <v>0</v>
      </c>
      <c r="K108" s="202"/>
      <c r="L108" s="202">
        <f>VLOOKUP(AC108,$U$107:$AB$111,6)</f>
        <v>0</v>
      </c>
      <c r="M108" s="292"/>
      <c r="O108" s="44" t="s">
        <v>175</v>
      </c>
      <c r="Q108" s="45"/>
      <c r="S108" s="45"/>
      <c r="T108" s="45"/>
      <c r="U108" s="47">
        <v>1</v>
      </c>
      <c r="V108" s="45" t="str">
        <f>IF(OR('3ª FASE - GRUPOS Q a X'!F223="",'3ª FASE - GRUPOS Q a X'!F223=""),"",'3ª FASE - GRUPOS Q a X'!E163)</f>
        <v/>
      </c>
      <c r="W108" s="45">
        <f>SUM(Q116,Q123,Q129,Q134,Q141,Q147)</f>
        <v>0</v>
      </c>
      <c r="X108" s="45">
        <f>SUM(H116,H123,H129,H134,H141,H147)</f>
        <v>0</v>
      </c>
      <c r="Y108" s="45">
        <f>SUM(F116,F123,F129,F134,F141,F147)</f>
        <v>0</v>
      </c>
      <c r="Z108" s="45">
        <f>X108-Y108</f>
        <v>0</v>
      </c>
      <c r="AA108" s="45">
        <f>(W108*10^10)+((Z108+5000)*10^6)+(X108*10)+U108</f>
        <v>5000000001</v>
      </c>
      <c r="AB108" s="45">
        <f>LARGE($AA$108:$AA$111,U108)</f>
        <v>5000000004</v>
      </c>
      <c r="AC108" s="64">
        <f>MATCH(AB108,$AA$108:$AA$111,0)</f>
        <v>4</v>
      </c>
      <c r="AD108" s="45"/>
      <c r="AE108" s="45"/>
    </row>
    <row r="109" spans="3:31">
      <c r="C109" s="45">
        <f>IF(OR(F109="",H109=""),"",IF(F109=H109,1,IF(F109&lt;H109,0,IF(F109-H109&lt;10,2,IF(F109&gt;H109,3,SE)))))</f>
        <v>1</v>
      </c>
      <c r="D109" s="62" t="s">
        <v>5</v>
      </c>
      <c r="E109" s="62" t="str">
        <f>VLOOKUP(AC109,$U$107:$AB$111,2)</f>
        <v/>
      </c>
      <c r="F109" s="201">
        <f>VLOOKUP(AC109,$U$107:$AB$111,3)</f>
        <v>0</v>
      </c>
      <c r="G109" s="201"/>
      <c r="H109" s="202">
        <f>VLOOKUP(AC109,$U$107:$AB$111,4)</f>
        <v>0</v>
      </c>
      <c r="I109" s="202"/>
      <c r="J109" s="202">
        <f>VLOOKUP(AC109,$U$107:$AB$111,5)</f>
        <v>0</v>
      </c>
      <c r="K109" s="202"/>
      <c r="L109" s="202">
        <f>VLOOKUP(AC109,$U$107:$AB$111,6)</f>
        <v>0</v>
      </c>
      <c r="M109" s="292"/>
      <c r="O109" s="44" t="s">
        <v>307</v>
      </c>
      <c r="Q109" s="45"/>
      <c r="S109" s="45"/>
      <c r="T109" s="45"/>
      <c r="U109" s="47">
        <v>2</v>
      </c>
      <c r="V109" s="45" t="str">
        <f>IF(OR('3ª FASE - GRUPOS Q a X'!F430="",'3ª FASE - GRUPOS Q a X'!F430=""),"",'3ª FASE - GRUPOS Q a X'!E368)</f>
        <v/>
      </c>
      <c r="W109" s="45">
        <f>SUM(Q117,Q122,Q135,Q140,C129,C147)</f>
        <v>0</v>
      </c>
      <c r="X109" s="45">
        <f>SUM(H117,H122,F129,H135,H140,F147)</f>
        <v>0</v>
      </c>
      <c r="Y109" s="45">
        <f>SUM(F117,F122,H129,F135,F140,H147)</f>
        <v>0</v>
      </c>
      <c r="Z109" s="45">
        <f>X109-Y109</f>
        <v>0</v>
      </c>
      <c r="AA109" s="45">
        <f>(W109*10^10)+((Z109+5000)*10^6)+(X109*10)+U109</f>
        <v>5000000002</v>
      </c>
      <c r="AB109" s="45">
        <f>LARGE($AA$108:$AA$111,U109)</f>
        <v>5000000003</v>
      </c>
      <c r="AC109" s="64">
        <f>MATCH(AB109,$AA$108:$AA$111,0)</f>
        <v>3</v>
      </c>
      <c r="AD109" s="45"/>
      <c r="AE109" s="45"/>
    </row>
    <row r="110" spans="3:31">
      <c r="C110" s="45">
        <f>IF(OR(F110="",H110=""),"",IF(F110=H110,1,IF(F110&lt;H110,0,IF(F110-H110&lt;10,2,IF(F110&gt;H110,3,SE)))))</f>
        <v>1</v>
      </c>
      <c r="D110" s="63" t="s">
        <v>6</v>
      </c>
      <c r="E110" s="63" t="str">
        <f>VLOOKUP(AC110,$U$107:$AB$111,2)</f>
        <v/>
      </c>
      <c r="F110" s="223">
        <f>VLOOKUP(AC110,$U$107:$AB$111,3)</f>
        <v>0</v>
      </c>
      <c r="G110" s="223"/>
      <c r="H110" s="279">
        <f>VLOOKUP(AC110,$U$107:$AB$111,4)</f>
        <v>0</v>
      </c>
      <c r="I110" s="279"/>
      <c r="J110" s="279">
        <f>VLOOKUP(AC110,$U$107:$AB$111,5)</f>
        <v>0</v>
      </c>
      <c r="K110" s="279"/>
      <c r="L110" s="279">
        <f>VLOOKUP(AC110,$U$107:$AB$111,6)</f>
        <v>0</v>
      </c>
      <c r="M110" s="295"/>
      <c r="O110" s="44" t="s">
        <v>308</v>
      </c>
      <c r="Q110" s="45"/>
      <c r="S110" s="45"/>
      <c r="T110" s="45"/>
      <c r="U110" s="47">
        <v>3</v>
      </c>
      <c r="V110" s="45" t="str">
        <f>IF(OR('3ª FASE - GRUPOS Q a X'!F430="",'3ª FASE - GRUPOS Q a X'!F430=""),"",'3ª FASE - GRUPOS Q a X'!E367)</f>
        <v/>
      </c>
      <c r="W110" s="45">
        <f>SUM(C117,C123,Q128,C135,C141,Q146)</f>
        <v>0</v>
      </c>
      <c r="X110" s="45">
        <f>SUM(F117,F123,H128,F135,F141,H146)</f>
        <v>0</v>
      </c>
      <c r="Y110" s="45">
        <f>SUM(H117,H123,F128,H135,H141,F146)</f>
        <v>0</v>
      </c>
      <c r="Z110" s="45">
        <f>X110-Y110</f>
        <v>0</v>
      </c>
      <c r="AA110" s="45">
        <f>(W110*10^10)+((Z110+5000)*10^6)+(X110*10)+U110</f>
        <v>5000000003</v>
      </c>
      <c r="AB110" s="45">
        <f>LARGE($AA$108:$AA$111,U110)</f>
        <v>5000000002</v>
      </c>
      <c r="AC110" s="64">
        <f>MATCH(AB110,$AA$108:$AA$111,0)</f>
        <v>2</v>
      </c>
      <c r="AD110" s="45"/>
      <c r="AE110" s="45"/>
    </row>
    <row r="111" spans="3:31">
      <c r="C111" s="45">
        <f>IF(OR(F111="",H111=""),"",IF(F111=H111,1,IF(F111&lt;H111,0,IF(F111-H111&lt;10,2,IF(F111&gt;H111,3,SE)))))</f>
        <v>1</v>
      </c>
      <c r="D111" s="63" t="s">
        <v>7</v>
      </c>
      <c r="E111" s="63" t="str">
        <f>VLOOKUP(AC111,$U$107:$AB$111,2)</f>
        <v/>
      </c>
      <c r="F111" s="223">
        <f>VLOOKUP(AC111,$U$107:$AB$111,3)</f>
        <v>0</v>
      </c>
      <c r="G111" s="223"/>
      <c r="H111" s="279">
        <f>VLOOKUP(AC111,$U$107:$AB$111,4)</f>
        <v>0</v>
      </c>
      <c r="I111" s="279"/>
      <c r="J111" s="279">
        <f>VLOOKUP(AC111,$U$107:$AB$111,5)</f>
        <v>0</v>
      </c>
      <c r="K111" s="279"/>
      <c r="L111" s="279">
        <f>VLOOKUP(AC111,$U$107:$AB$111,6)</f>
        <v>0</v>
      </c>
      <c r="M111" s="295"/>
      <c r="O111" s="44" t="s">
        <v>178</v>
      </c>
      <c r="Q111" s="45"/>
      <c r="S111" s="45"/>
      <c r="T111" s="45"/>
      <c r="U111" s="47">
        <v>4</v>
      </c>
      <c r="V111" s="45" t="str">
        <f>IF(OR('3ª FASE - GRUPOS Q a X'!F223="",'3ª FASE - GRUPOS Q a X'!F223=""),"",'3ª FASE - GRUPOS Q a X'!E160)</f>
        <v/>
      </c>
      <c r="W111" s="45">
        <f>SUM(C116,C122,C128,C134,C140,C146)</f>
        <v>0</v>
      </c>
      <c r="X111" s="45">
        <f>SUM(F116,F122,F128,F134,F140,F146)</f>
        <v>0</v>
      </c>
      <c r="Y111" s="45">
        <f>SUM(H116,H122,H128,H134,H140,H146)</f>
        <v>0</v>
      </c>
      <c r="Z111" s="45">
        <f>X111-Y111</f>
        <v>0</v>
      </c>
      <c r="AA111" s="45">
        <f>(W111*10^10)+((Z111+5000)*10^6)+(X111*10)+U111</f>
        <v>5000000004</v>
      </c>
      <c r="AB111" s="45">
        <f>LARGE($AA$108:$AA$111,U111)</f>
        <v>5000000001</v>
      </c>
      <c r="AC111" s="64">
        <f>MATCH(AB111,$AA$108:$AA$111,0)</f>
        <v>1</v>
      </c>
      <c r="AD111" s="45"/>
      <c r="AE111" s="45"/>
    </row>
    <row r="112" spans="3:31" ht="15.75" thickBot="1">
      <c r="C112" s="45" t="str">
        <f>IF(OR(F112="",H112=""),"",IF(F112=H112,1,IF(F112&lt;H112,0,IF(F112-H112&lt;10,2,IF(F112&gt;H112,3,SE)))))</f>
        <v/>
      </c>
      <c r="Q112" s="45"/>
      <c r="S112" s="45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45"/>
      <c r="AE112" s="45"/>
    </row>
    <row r="113" spans="3:31">
      <c r="C113" s="45" t="str">
        <f>IF(OR(F113="",H113=""),"",IF(F113=H113,1,IF(F113&lt;H113,0,IF(F113-H113&lt;10,2,IF(F113&gt;H113,3,SE)))))</f>
        <v/>
      </c>
      <c r="D113" s="227" t="s">
        <v>154</v>
      </c>
      <c r="E113" s="228"/>
      <c r="F113" s="228"/>
      <c r="G113" s="228"/>
      <c r="H113" s="228"/>
      <c r="I113" s="228"/>
      <c r="J113" s="228"/>
      <c r="K113" s="228"/>
      <c r="L113" s="228"/>
      <c r="M113" s="228"/>
      <c r="N113" s="228"/>
      <c r="O113" s="228"/>
      <c r="P113" s="229"/>
      <c r="Q113" s="45" t="str">
        <f>IF(OR(H113="",F113=""),"",IF(H113=F113,1,IF(H113&lt;F113,0,IF(H113-F113&lt;10,2,IF(H113&gt;F113,3,SE)))))</f>
        <v/>
      </c>
      <c r="S113" s="45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45"/>
      <c r="AE113" s="45"/>
    </row>
    <row r="114" spans="3:31" ht="15.75" thickBot="1">
      <c r="C114" s="45" t="str">
        <f>IF(OR(F114="",H114=""),"",IF(F114=H114,1,IF(F114&lt;H114,0,IF(F114-H114&lt;10,2,IF(F114&gt;H114,3,SE)))))</f>
        <v/>
      </c>
      <c r="D114" s="230"/>
      <c r="E114" s="231"/>
      <c r="F114" s="231"/>
      <c r="G114" s="231"/>
      <c r="H114" s="231"/>
      <c r="I114" s="231"/>
      <c r="J114" s="231"/>
      <c r="K114" s="231"/>
      <c r="L114" s="231"/>
      <c r="M114" s="231"/>
      <c r="N114" s="231"/>
      <c r="O114" s="231"/>
      <c r="P114" s="232"/>
      <c r="Q114" s="45" t="str">
        <f>IF(OR(H114="",F114=""),"",IF(H114=F114,1,IF(H114&lt;F114,0,IF(H114-F114&lt;10,2,IF(H114&gt;F114,3,SE)))))</f>
        <v/>
      </c>
      <c r="T114" s="45"/>
      <c r="U114" s="45"/>
      <c r="V114" s="45"/>
      <c r="W114" s="45"/>
      <c r="X114" s="45"/>
      <c r="Y114" s="45"/>
      <c r="Z114" s="45"/>
      <c r="AA114" s="45"/>
      <c r="AB114" s="45"/>
      <c r="AC114" s="45"/>
      <c r="AD114" s="45"/>
      <c r="AE114" s="45"/>
    </row>
    <row r="115" spans="3:31">
      <c r="C115" s="45" t="str">
        <f>IF(OR(F115="",H115=""),"",IF(F115=H115,1,IF(F115&lt;H115,0,IF(F115-H115&lt;10,2,IF(F115&gt;H115,3,SE)))))</f>
        <v/>
      </c>
      <c r="Q115" s="45" t="str">
        <f>IF(OR(H115="",F115=""),"",IF(H115=F115,1,IF(H115&lt;F115,0,IF(H115-F115&lt;10,2,IF(H115&gt;F115,3,SE)))))</f>
        <v/>
      </c>
      <c r="T115" s="45"/>
      <c r="U115" s="45"/>
      <c r="V115" s="45"/>
      <c r="W115" s="45"/>
      <c r="X115" s="45"/>
      <c r="Y115" s="45"/>
      <c r="Z115" s="45"/>
      <c r="AA115" s="45"/>
      <c r="AB115" s="45"/>
      <c r="AC115" s="45"/>
      <c r="AD115" s="45"/>
      <c r="AE115" s="45"/>
    </row>
    <row r="116" spans="3:31">
      <c r="C116" s="45" t="str">
        <f>IF(OR(F116="",H116=""),"",IF(F116=H116,1,IF(F116&lt;H116,0,IF(F116-H116&lt;10,2,IF(F116&gt;H116,3,SE)))))</f>
        <v/>
      </c>
      <c r="D116" s="207" t="str">
        <f>V111</f>
        <v/>
      </c>
      <c r="E116" s="207"/>
      <c r="F116" s="98"/>
      <c r="G116" s="65" t="s">
        <v>17</v>
      </c>
      <c r="H116" s="98"/>
      <c r="I116" s="207" t="str">
        <f>V108</f>
        <v/>
      </c>
      <c r="J116" s="207"/>
      <c r="K116" s="207"/>
      <c r="L116" s="207"/>
      <c r="M116" s="207"/>
      <c r="N116" s="207"/>
      <c r="O116" s="207"/>
      <c r="P116" s="207"/>
      <c r="Q116" s="45" t="str">
        <f>IF(OR(H116="",F116=""),"",IF(H116=F116,1,IF(H116&lt;F116,0,IF(H116-F116&lt;10,2,IF(H116&gt;F116,3,SE)))))</f>
        <v/>
      </c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</row>
    <row r="117" spans="3:31">
      <c r="C117" s="45" t="str">
        <f>IF(OR(F117="",H117=""),"",IF(F117=H117,1,IF(F117&lt;H117,0,IF(F117-H117&lt;10,2,IF(F117&gt;H117,3,SE)))))</f>
        <v/>
      </c>
      <c r="D117" s="207" t="str">
        <f>V110</f>
        <v/>
      </c>
      <c r="E117" s="207"/>
      <c r="F117" s="98"/>
      <c r="G117" s="65" t="s">
        <v>17</v>
      </c>
      <c r="H117" s="98"/>
      <c r="I117" s="207" t="str">
        <f>V109</f>
        <v/>
      </c>
      <c r="J117" s="207"/>
      <c r="K117" s="207"/>
      <c r="L117" s="207"/>
      <c r="M117" s="207"/>
      <c r="N117" s="207"/>
      <c r="O117" s="207"/>
      <c r="P117" s="207"/>
      <c r="Q117" s="45" t="str">
        <f>IF(OR(H117="",F117=""),"",IF(H117=F117,1,IF(H117&lt;F117,0,IF(H117-F117&lt;10,2,IF(H117&gt;F117,3,SE)))))</f>
        <v/>
      </c>
      <c r="T117" s="45"/>
      <c r="U117" s="45"/>
      <c r="V117" s="45"/>
      <c r="W117" s="45"/>
      <c r="X117" s="45"/>
      <c r="Y117" s="45"/>
      <c r="Z117" s="45"/>
      <c r="AA117" s="45"/>
      <c r="AB117" s="45"/>
      <c r="AC117" s="45"/>
      <c r="AD117" s="45"/>
      <c r="AE117" s="45"/>
    </row>
    <row r="118" spans="3:31" ht="15.75" thickBot="1">
      <c r="C118" s="45" t="str">
        <f>IF(OR(F118="",H118=""),"",IF(F118=H118,1,IF(F118&lt;H118,0,IF(F118-H118&lt;10,2,IF(F118&gt;H118,3,SE)))))</f>
        <v/>
      </c>
      <c r="Q118" s="45" t="str">
        <f>IF(OR(H118="",F118=""),"",IF(H118=F118,1,IF(H118&lt;F118,0,IF(H118-F118&lt;10,2,IF(H118&gt;F118,3,SE)))))</f>
        <v/>
      </c>
      <c r="U118" s="45"/>
      <c r="V118" s="45"/>
      <c r="W118" s="45"/>
      <c r="X118" s="45"/>
      <c r="Y118" s="45"/>
      <c r="Z118" s="45"/>
      <c r="AA118" s="45"/>
      <c r="AB118" s="45"/>
      <c r="AC118" s="45"/>
      <c r="AD118" s="45"/>
      <c r="AE118" s="45"/>
    </row>
    <row r="119" spans="3:31">
      <c r="C119" s="45" t="str">
        <f>IF(OR(F119="",H119=""),"",IF(F119=H119,1,IF(F119&lt;H119,0,IF(F119-H119&lt;10,2,IF(F119&gt;H119,3,SE)))))</f>
        <v/>
      </c>
      <c r="D119" s="217" t="s">
        <v>155</v>
      </c>
      <c r="E119" s="218"/>
      <c r="F119" s="218"/>
      <c r="G119" s="218"/>
      <c r="H119" s="218"/>
      <c r="I119" s="218"/>
      <c r="J119" s="218"/>
      <c r="K119" s="218"/>
      <c r="L119" s="218"/>
      <c r="M119" s="218"/>
      <c r="N119" s="218"/>
      <c r="O119" s="218"/>
      <c r="P119" s="219"/>
      <c r="Q119" s="45" t="str">
        <f>IF(OR(H119="",F119=""),"",IF(H119=F119,1,IF(H119&lt;F119,0,IF(H119-F119&lt;10,2,IF(H119&gt;F119,3,SE)))))</f>
        <v/>
      </c>
      <c r="U119" s="45"/>
      <c r="V119" s="45"/>
      <c r="W119" s="45"/>
      <c r="X119" s="45"/>
      <c r="Y119" s="45"/>
      <c r="Z119" s="45"/>
      <c r="AA119" s="45"/>
      <c r="AB119" s="45"/>
      <c r="AC119" s="45"/>
      <c r="AD119" s="45"/>
      <c r="AE119" s="45"/>
    </row>
    <row r="120" spans="3:31" ht="15.75" thickBot="1">
      <c r="C120" s="45" t="str">
        <f>IF(OR(F120="",H120=""),"",IF(F120=H120,1,IF(F120&lt;H120,0,IF(F120-H120&lt;10,2,IF(F120&gt;H120,3,SE)))))</f>
        <v/>
      </c>
      <c r="D120" s="220"/>
      <c r="E120" s="221"/>
      <c r="F120" s="221"/>
      <c r="G120" s="221"/>
      <c r="H120" s="221"/>
      <c r="I120" s="221"/>
      <c r="J120" s="221"/>
      <c r="K120" s="221"/>
      <c r="L120" s="221"/>
      <c r="M120" s="221"/>
      <c r="N120" s="221"/>
      <c r="O120" s="221"/>
      <c r="P120" s="222"/>
      <c r="Q120" s="45" t="str">
        <f>IF(OR(H120="",F120=""),"",IF(H120=F120,1,IF(H120&lt;F120,0,IF(H120-F120&lt;10,2,IF(H120&gt;F120,3,SE)))))</f>
        <v/>
      </c>
      <c r="U120" s="45"/>
      <c r="V120" s="45"/>
      <c r="W120" s="45"/>
      <c r="X120" s="45"/>
      <c r="Y120" s="45"/>
      <c r="Z120" s="45"/>
      <c r="AA120" s="45"/>
      <c r="AB120" s="45"/>
      <c r="AC120" s="45"/>
      <c r="AD120" s="45"/>
      <c r="AE120" s="45"/>
    </row>
    <row r="121" spans="3:31">
      <c r="C121" s="45" t="str">
        <f>IF(OR(F121="",H121=""),"",IF(F121=H121,1,IF(F121&lt;H121,0,IF(F121-H121&lt;10,2,IF(F121&gt;H121,3,SE)))))</f>
        <v/>
      </c>
      <c r="Q121" s="45" t="str">
        <f>IF(OR(H121="",F121=""),"",IF(H121=F121,1,IF(H121&lt;F121,0,IF(H121-F121&lt;10,2,IF(H121&gt;F121,3,SE)))))</f>
        <v/>
      </c>
      <c r="U121" s="45"/>
      <c r="V121" s="45"/>
      <c r="W121" s="45"/>
      <c r="X121" s="45"/>
      <c r="Y121" s="45"/>
      <c r="Z121" s="45"/>
      <c r="AA121" s="45"/>
      <c r="AB121" s="45"/>
      <c r="AC121" s="45"/>
      <c r="AD121" s="45"/>
      <c r="AE121" s="45"/>
    </row>
    <row r="122" spans="3:31">
      <c r="C122" s="45" t="str">
        <f>IF(OR(F122="",H122=""),"",IF(F122=H122,1,IF(F122&lt;H122,0,IF(F122-H122&lt;10,2,IF(F122&gt;H122,3,SE)))))</f>
        <v/>
      </c>
      <c r="D122" s="207" t="str">
        <f>V111</f>
        <v/>
      </c>
      <c r="E122" s="207"/>
      <c r="F122" s="98"/>
      <c r="G122" s="58" t="s">
        <v>17</v>
      </c>
      <c r="H122" s="98"/>
      <c r="I122" s="207" t="str">
        <f>V109</f>
        <v/>
      </c>
      <c r="J122" s="207"/>
      <c r="K122" s="207"/>
      <c r="L122" s="207"/>
      <c r="M122" s="207"/>
      <c r="N122" s="207"/>
      <c r="O122" s="207"/>
      <c r="P122" s="207"/>
      <c r="Q122" s="45" t="str">
        <f>IF(OR(H122="",F122=""),"",IF(H122=F122,1,IF(H122&lt;F122,0,IF(H122-F122&lt;10,2,IF(H122&gt;F122,3,SE)))))</f>
        <v/>
      </c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</row>
    <row r="123" spans="3:31">
      <c r="C123" s="45" t="str">
        <f>IF(OR(F123="",H123=""),"",IF(F123=H123,1,IF(F123&lt;H123,0,IF(F123-H123&lt;10,2,IF(F123&gt;H123,3,SE)))))</f>
        <v/>
      </c>
      <c r="D123" s="207" t="str">
        <f>V110</f>
        <v/>
      </c>
      <c r="E123" s="207"/>
      <c r="F123" s="98"/>
      <c r="G123" s="58" t="s">
        <v>17</v>
      </c>
      <c r="H123" s="98"/>
      <c r="I123" s="207" t="str">
        <f>V108</f>
        <v/>
      </c>
      <c r="J123" s="207"/>
      <c r="K123" s="207"/>
      <c r="L123" s="207"/>
      <c r="M123" s="207"/>
      <c r="N123" s="207"/>
      <c r="O123" s="207"/>
      <c r="P123" s="207"/>
      <c r="Q123" s="45" t="str">
        <f>IF(OR(H123="",F123=""),"",IF(H123=F123,1,IF(H123&lt;F123,0,IF(H123-F123&lt;10,2,IF(H123&gt;F123,3,SE)))))</f>
        <v/>
      </c>
      <c r="U123" s="45"/>
      <c r="V123" s="45"/>
      <c r="W123" s="45"/>
      <c r="X123" s="45"/>
      <c r="Y123" s="45"/>
      <c r="Z123" s="45"/>
      <c r="AA123" s="45"/>
      <c r="AB123" s="45"/>
      <c r="AC123" s="45"/>
      <c r="AD123" s="45"/>
      <c r="AE123" s="45"/>
    </row>
    <row r="124" spans="3:31" ht="15.75" thickBot="1">
      <c r="C124" s="45" t="str">
        <f>IF(OR(F124="",H124=""),"",IF(F124=H124,1,IF(F124&lt;H124,0,IF(F124-H124&lt;10,2,IF(F124&gt;H124,3,SE)))))</f>
        <v/>
      </c>
      <c r="F124" s="57"/>
      <c r="Q124" s="45" t="str">
        <f>IF(OR(H124="",F124=""),"",IF(H124=F124,1,IF(H124&lt;F124,0,IF(H124-F124&lt;10,2,IF(H124&gt;F124,3,SE)))))</f>
        <v/>
      </c>
      <c r="U124" s="45"/>
      <c r="V124" s="45"/>
      <c r="W124" s="45"/>
      <c r="X124" s="45"/>
      <c r="Y124" s="45"/>
      <c r="Z124" s="45"/>
      <c r="AA124" s="45"/>
      <c r="AB124" s="45"/>
      <c r="AC124" s="45"/>
      <c r="AD124" s="45"/>
      <c r="AE124" s="45"/>
    </row>
    <row r="125" spans="3:31">
      <c r="C125" s="45" t="str">
        <f>IF(OR(F125="",H125=""),"",IF(F125=H125,1,IF(F125&lt;H125,0,IF(F125-H125&lt;10,2,IF(F125&gt;H125,3,SE)))))</f>
        <v/>
      </c>
      <c r="D125" s="217" t="s">
        <v>156</v>
      </c>
      <c r="E125" s="218"/>
      <c r="F125" s="218"/>
      <c r="G125" s="218"/>
      <c r="H125" s="218"/>
      <c r="I125" s="218"/>
      <c r="J125" s="218"/>
      <c r="K125" s="218"/>
      <c r="L125" s="218"/>
      <c r="M125" s="218"/>
      <c r="N125" s="218"/>
      <c r="O125" s="218"/>
      <c r="P125" s="219"/>
      <c r="Q125" s="45" t="str">
        <f>IF(OR(H125="",F125=""),"",IF(H125=F125,1,IF(H125&lt;F125,0,IF(H125-F125&lt;10,2,IF(H125&gt;F125,3,SE)))))</f>
        <v/>
      </c>
      <c r="U125" s="45"/>
      <c r="V125" s="45"/>
      <c r="W125" s="45"/>
      <c r="X125" s="45"/>
      <c r="Y125" s="45"/>
      <c r="Z125" s="45"/>
      <c r="AA125" s="45"/>
      <c r="AB125" s="45"/>
      <c r="AC125" s="45"/>
      <c r="AD125" s="45"/>
      <c r="AE125" s="45"/>
    </row>
    <row r="126" spans="3:31" ht="15.75" thickBot="1">
      <c r="C126" s="45" t="str">
        <f>IF(OR(F126="",H126=""),"",IF(F126=H126,1,IF(F126&lt;H126,0,IF(F126-H126&lt;10,2,IF(F126&gt;H126,3,SE)))))</f>
        <v/>
      </c>
      <c r="D126" s="220"/>
      <c r="E126" s="221"/>
      <c r="F126" s="221"/>
      <c r="G126" s="221"/>
      <c r="H126" s="221"/>
      <c r="I126" s="221"/>
      <c r="J126" s="221"/>
      <c r="K126" s="221"/>
      <c r="L126" s="221"/>
      <c r="M126" s="221"/>
      <c r="N126" s="221"/>
      <c r="O126" s="221"/>
      <c r="P126" s="222"/>
      <c r="Q126" s="45" t="str">
        <f>IF(OR(H126="",F126=""),"",IF(H126=F126,1,IF(H126&lt;F126,0,IF(H126-F126&lt;10,2,IF(H126&gt;F126,3,SE)))))</f>
        <v/>
      </c>
      <c r="U126" s="45"/>
      <c r="V126" s="45"/>
      <c r="W126" s="45"/>
      <c r="X126" s="45"/>
      <c r="Y126" s="45"/>
      <c r="Z126" s="45"/>
      <c r="AA126" s="45"/>
      <c r="AB126" s="45"/>
      <c r="AC126" s="45"/>
      <c r="AD126" s="45"/>
      <c r="AE126" s="45"/>
    </row>
    <row r="127" spans="3:31">
      <c r="C127" s="45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U127" s="45"/>
      <c r="V127" s="45"/>
      <c r="W127" s="45"/>
      <c r="X127" s="45"/>
      <c r="Y127" s="45"/>
      <c r="Z127" s="45"/>
      <c r="AA127" s="45"/>
      <c r="AB127" s="45"/>
      <c r="AC127" s="45"/>
      <c r="AD127" s="45"/>
      <c r="AE127" s="45"/>
    </row>
    <row r="128" spans="3:31">
      <c r="C128" s="45" t="str">
        <f>IF(OR(F128="",H128=""),"",IF(F128=H128,1,IF(F128&lt;H128,0,IF(F128-H128&lt;10,2,IF(F128&gt;H128,3,SE)))))</f>
        <v/>
      </c>
      <c r="D128" s="207" t="str">
        <f>V111</f>
        <v/>
      </c>
      <c r="E128" s="207"/>
      <c r="F128" s="98"/>
      <c r="G128" s="65" t="s">
        <v>17</v>
      </c>
      <c r="H128" s="98"/>
      <c r="I128" s="207" t="str">
        <f>V110</f>
        <v/>
      </c>
      <c r="J128" s="207"/>
      <c r="K128" s="207"/>
      <c r="L128" s="207"/>
      <c r="M128" s="207"/>
      <c r="N128" s="207"/>
      <c r="O128" s="207"/>
      <c r="P128" s="207"/>
      <c r="Q128" s="45" t="str">
        <f>IF(OR(H128="",F128=""),"",IF(H128=F128,1,IF(H128&lt;F128,0,IF(H128-F128&lt;10,2,IF(H128&gt;F128,3,SE)))))</f>
        <v/>
      </c>
      <c r="U128" s="45"/>
      <c r="V128" s="45"/>
      <c r="W128" s="45"/>
      <c r="X128" s="45"/>
      <c r="Y128" s="45"/>
      <c r="Z128" s="45"/>
      <c r="AA128" s="45"/>
      <c r="AB128" s="45"/>
      <c r="AC128" s="45"/>
      <c r="AD128" s="45"/>
      <c r="AE128" s="45"/>
    </row>
    <row r="129" spans="3:31">
      <c r="C129" s="45" t="str">
        <f>IF(OR(F129="",H129=""),"",IF(F129=H129,1,IF(F129&lt;H129,0,IF(F129-H129&lt;10,2,IF(F129&gt;H129,3,SE)))))</f>
        <v/>
      </c>
      <c r="D129" s="207" t="str">
        <f>V109</f>
        <v/>
      </c>
      <c r="E129" s="207"/>
      <c r="F129" s="98"/>
      <c r="G129" s="65" t="s">
        <v>17</v>
      </c>
      <c r="H129" s="98"/>
      <c r="I129" s="207" t="str">
        <f>V108</f>
        <v/>
      </c>
      <c r="J129" s="207"/>
      <c r="K129" s="207"/>
      <c r="L129" s="207"/>
      <c r="M129" s="207"/>
      <c r="N129" s="207"/>
      <c r="O129" s="207"/>
      <c r="P129" s="207"/>
      <c r="Q129" s="45" t="str">
        <f>IF(OR(H129="",F129=""),"",IF(H129=F129,1,IF(H129&lt;F129,0,IF(H129-F129&lt;10,2,IF(H129&gt;F129,3,SE)))))</f>
        <v/>
      </c>
      <c r="U129" s="45"/>
      <c r="V129" s="45"/>
      <c r="W129" s="45"/>
      <c r="X129" s="45"/>
      <c r="Y129" s="45"/>
      <c r="Z129" s="45"/>
      <c r="AA129" s="45"/>
      <c r="AB129" s="45"/>
      <c r="AC129" s="45"/>
      <c r="AD129" s="45"/>
      <c r="AE129" s="45"/>
    </row>
    <row r="130" spans="3:31" ht="15.75" thickBot="1">
      <c r="C130" s="45" t="str">
        <f>IF(OR(F130="",H130=""),"",IF(F130=H130,1,IF(F130&lt;H130,0,IF(F130-H130&lt;10,2,IF(F130&gt;H130,3,SE)))))</f>
        <v/>
      </c>
      <c r="Q130" s="45" t="str">
        <f>IF(OR(H130="",F130=""),"",IF(H130=F130,1,IF(H130&lt;F130,0,IF(H130-F130&lt;10,2,IF(H130&gt;F130,3,SE)))))</f>
        <v/>
      </c>
      <c r="U130" s="45"/>
      <c r="V130" s="45"/>
      <c r="W130" s="45"/>
      <c r="X130" s="45"/>
      <c r="Y130" s="45"/>
      <c r="Z130" s="45"/>
      <c r="AA130" s="45"/>
      <c r="AB130" s="45"/>
      <c r="AC130" s="45"/>
      <c r="AD130" s="45"/>
      <c r="AE130" s="45"/>
    </row>
    <row r="131" spans="3:31">
      <c r="C131" s="45" t="str">
        <f>IF(OR(F131="",H131=""),"",IF(F131=H131,1,IF(F131&lt;H131,0,IF(F131-H131&lt;10,2,IF(F131&gt;H131,3,SE)))))</f>
        <v/>
      </c>
      <c r="D131" s="217" t="s">
        <v>157</v>
      </c>
      <c r="E131" s="218"/>
      <c r="F131" s="218"/>
      <c r="G131" s="218"/>
      <c r="H131" s="218"/>
      <c r="I131" s="218"/>
      <c r="J131" s="218"/>
      <c r="K131" s="218"/>
      <c r="L131" s="218"/>
      <c r="M131" s="218"/>
      <c r="N131" s="218"/>
      <c r="O131" s="218"/>
      <c r="P131" s="219"/>
      <c r="Q131" s="45" t="str">
        <f>IF(OR(H131="",F131=""),"",IF(H131=F131,1,IF(H131&lt;F131,0,IF(H131-F131&lt;10,2,IF(H131&gt;F131,3,SE)))))</f>
        <v/>
      </c>
      <c r="U131" s="45"/>
      <c r="V131" s="45"/>
      <c r="W131" s="45"/>
      <c r="X131" s="45"/>
      <c r="Y131" s="45"/>
      <c r="Z131" s="45"/>
      <c r="AA131" s="45"/>
      <c r="AB131" s="45"/>
      <c r="AC131" s="45"/>
      <c r="AD131" s="45"/>
      <c r="AE131" s="45"/>
    </row>
    <row r="132" spans="3:31" ht="15.75" thickBot="1">
      <c r="C132" s="45" t="str">
        <f>IF(OR(F132="",H132=""),"",IF(F132=H132,1,IF(F132&lt;H132,0,IF(F132-H132&lt;10,2,IF(F132&gt;H132,3,SE)))))</f>
        <v/>
      </c>
      <c r="D132" s="220"/>
      <c r="E132" s="221"/>
      <c r="F132" s="221"/>
      <c r="G132" s="221"/>
      <c r="H132" s="221"/>
      <c r="I132" s="221"/>
      <c r="J132" s="221"/>
      <c r="K132" s="221"/>
      <c r="L132" s="221"/>
      <c r="M132" s="221"/>
      <c r="N132" s="221"/>
      <c r="O132" s="221"/>
      <c r="P132" s="222"/>
      <c r="Q132" s="45" t="str">
        <f>IF(OR(H132="",F132=""),"",IF(H132=F132,1,IF(H132&lt;F132,0,IF(H132-F132&lt;10,2,IF(H132&gt;F132,3,SE)))))</f>
        <v/>
      </c>
      <c r="U132" s="45"/>
      <c r="V132" s="45"/>
      <c r="W132" s="45"/>
      <c r="X132" s="45"/>
      <c r="Y132" s="45"/>
      <c r="Z132" s="45"/>
      <c r="AA132" s="45"/>
      <c r="AB132" s="45"/>
      <c r="AC132" s="45"/>
      <c r="AD132" s="45"/>
      <c r="AE132" s="45"/>
    </row>
    <row r="133" spans="3:31">
      <c r="C133" s="45" t="str">
        <f>IF(OR(F133="",H133=""),"",IF(F133=H133,1,IF(F133&lt;H133,0,IF(F133-H133&lt;10,2,IF(F133&gt;H133,3,SE)))))</f>
        <v/>
      </c>
      <c r="Q133" s="45" t="str">
        <f>IF(OR(H133="",F133=""),"",IF(H133=F133,1,IF(H133&lt;F133,0,IF(H133-F133&lt;10,2,IF(H133&gt;F133,3,SE)))))</f>
        <v/>
      </c>
      <c r="U133" s="45"/>
      <c r="V133" s="45"/>
      <c r="W133" s="45"/>
      <c r="X133" s="45"/>
      <c r="Y133" s="45"/>
      <c r="Z133" s="45"/>
      <c r="AA133" s="45"/>
      <c r="AB133" s="45"/>
      <c r="AC133" s="45"/>
      <c r="AD133" s="45"/>
      <c r="AE133" s="45"/>
    </row>
    <row r="134" spans="3:31">
      <c r="C134" s="45" t="str">
        <f>IF(OR(F134="",H134=""),"",IF(F134=H134,1,IF(F134&lt;H134,0,IF(F134-H134&lt;10,2,IF(F134&gt;H134,3,SE)))))</f>
        <v/>
      </c>
      <c r="D134" s="207" t="str">
        <f>V111</f>
        <v/>
      </c>
      <c r="E134" s="207"/>
      <c r="F134" s="98"/>
      <c r="G134" s="65" t="s">
        <v>17</v>
      </c>
      <c r="H134" s="98"/>
      <c r="I134" s="207" t="str">
        <f>V108</f>
        <v/>
      </c>
      <c r="J134" s="207"/>
      <c r="K134" s="207"/>
      <c r="L134" s="207"/>
      <c r="M134" s="207"/>
      <c r="N134" s="207"/>
      <c r="O134" s="207"/>
      <c r="P134" s="207"/>
      <c r="Q134" s="45" t="str">
        <f>IF(OR(H134="",F134=""),"",IF(H134=F134,1,IF(H134&lt;F134,0,IF(H134-F134&lt;10,2,IF(H134&gt;F134,3,SE)))))</f>
        <v/>
      </c>
      <c r="U134" s="45"/>
      <c r="V134" s="45"/>
      <c r="W134" s="45"/>
      <c r="X134" s="45"/>
      <c r="Y134" s="45"/>
      <c r="Z134" s="45"/>
      <c r="AA134" s="45"/>
      <c r="AB134" s="45"/>
      <c r="AC134" s="45"/>
      <c r="AD134" s="45"/>
      <c r="AE134" s="45"/>
    </row>
    <row r="135" spans="3:31">
      <c r="C135" s="45" t="str">
        <f>IF(OR(F135="",H135=""),"",IF(F135=H135,1,IF(F135&lt;H135,0,IF(F135-H135&lt;10,2,IF(F135&gt;H135,3,SE)))))</f>
        <v/>
      </c>
      <c r="D135" s="207" t="str">
        <f>V110</f>
        <v/>
      </c>
      <c r="E135" s="207"/>
      <c r="F135" s="98"/>
      <c r="G135" s="65" t="s">
        <v>17</v>
      </c>
      <c r="H135" s="98"/>
      <c r="I135" s="207" t="str">
        <f>V109</f>
        <v/>
      </c>
      <c r="J135" s="207"/>
      <c r="K135" s="207"/>
      <c r="L135" s="207"/>
      <c r="M135" s="207"/>
      <c r="N135" s="207"/>
      <c r="O135" s="207"/>
      <c r="P135" s="207"/>
      <c r="Q135" s="45" t="str">
        <f>IF(OR(H135="",F135=""),"",IF(H135=F135,1,IF(H135&lt;F135,0,IF(H135-F135&lt;10,2,IF(H135&gt;F135,3,SE)))))</f>
        <v/>
      </c>
      <c r="U135" s="45"/>
      <c r="V135" s="45"/>
      <c r="W135" s="45"/>
      <c r="X135" s="45"/>
      <c r="Y135" s="45"/>
      <c r="Z135" s="45"/>
      <c r="AA135" s="45"/>
      <c r="AB135" s="45"/>
      <c r="AC135" s="45"/>
      <c r="AD135" s="45"/>
      <c r="AE135" s="45"/>
    </row>
    <row r="136" spans="3:31" ht="15.75" thickBot="1">
      <c r="C136" s="45" t="str">
        <f>IF(OR(F136="",H136=""),"",IF(F136=H136,1,IF(F136&lt;H136,0,IF(F136-H136&lt;10,2,IF(F136&gt;H136,3,SE)))))</f>
        <v/>
      </c>
      <c r="Q136" s="45" t="str">
        <f>IF(OR(H136="",F136=""),"",IF(H136=F136,1,IF(H136&lt;F136,0,IF(H136-F136&lt;10,2,IF(H136&gt;F136,3,SE)))))</f>
        <v/>
      </c>
      <c r="U136" s="45"/>
      <c r="V136" s="45"/>
      <c r="W136" s="45"/>
      <c r="X136" s="45"/>
      <c r="Y136" s="45"/>
      <c r="Z136" s="45"/>
      <c r="AA136" s="45"/>
      <c r="AB136" s="45"/>
      <c r="AC136" s="45"/>
      <c r="AD136" s="45"/>
      <c r="AE136" s="45"/>
    </row>
    <row r="137" spans="3:31">
      <c r="C137" s="45" t="str">
        <f>IF(OR(F137="",H137=""),"",IF(F137=H137,1,IF(F137&lt;H137,0,IF(F137-H137&lt;10,2,IF(F137&gt;H137,3,SE)))))</f>
        <v/>
      </c>
      <c r="D137" s="217" t="s">
        <v>158</v>
      </c>
      <c r="E137" s="218"/>
      <c r="F137" s="218"/>
      <c r="G137" s="218"/>
      <c r="H137" s="218"/>
      <c r="I137" s="218"/>
      <c r="J137" s="218"/>
      <c r="K137" s="218"/>
      <c r="L137" s="218"/>
      <c r="M137" s="218"/>
      <c r="N137" s="218"/>
      <c r="O137" s="218"/>
      <c r="P137" s="219"/>
      <c r="Q137" s="45" t="str">
        <f>IF(OR(H137="",F137=""),"",IF(H137=F137,1,IF(H137&lt;F137,0,IF(H137-F137&lt;10,2,IF(H137&gt;F137,3,SE)))))</f>
        <v/>
      </c>
      <c r="U137" s="45"/>
      <c r="V137" s="45"/>
      <c r="W137" s="45"/>
      <c r="X137" s="45"/>
      <c r="Y137" s="45"/>
      <c r="Z137" s="45"/>
      <c r="AA137" s="45"/>
      <c r="AB137" s="45"/>
      <c r="AC137" s="45"/>
      <c r="AD137" s="45"/>
      <c r="AE137" s="45"/>
    </row>
    <row r="138" spans="3:31" ht="15.75" thickBot="1">
      <c r="C138" s="45" t="str">
        <f>IF(OR(F138="",H138=""),"",IF(F138=H138,1,IF(F138&lt;H138,0,IF(F138-H138&lt;10,2,IF(F138&gt;H138,3,SE)))))</f>
        <v/>
      </c>
      <c r="D138" s="220"/>
      <c r="E138" s="221"/>
      <c r="F138" s="221"/>
      <c r="G138" s="221"/>
      <c r="H138" s="221"/>
      <c r="I138" s="221"/>
      <c r="J138" s="221"/>
      <c r="K138" s="221"/>
      <c r="L138" s="221"/>
      <c r="M138" s="221"/>
      <c r="N138" s="221"/>
      <c r="O138" s="221"/>
      <c r="P138" s="222"/>
      <c r="Q138" s="45" t="str">
        <f>IF(OR(H138="",F138=""),"",IF(H138=F138,1,IF(H138&lt;F138,0,IF(H138-F138&lt;10,2,IF(H138&gt;F138,3,SE)))))</f>
        <v/>
      </c>
      <c r="U138" s="45"/>
      <c r="V138" s="45"/>
      <c r="W138" s="45"/>
      <c r="X138" s="45"/>
      <c r="Y138" s="45"/>
      <c r="Z138" s="45"/>
      <c r="AA138" s="45"/>
      <c r="AB138" s="45"/>
      <c r="AC138" s="45"/>
      <c r="AD138" s="45"/>
      <c r="AE138" s="45"/>
    </row>
    <row r="139" spans="3:31">
      <c r="C139" s="45" t="str">
        <f>IF(OR(F139="",H139=""),"",IF(F139=H139,1,IF(F139&lt;H139,0,IF(F139-H139&lt;10,2,IF(F139&gt;H139,3,SE)))))</f>
        <v/>
      </c>
      <c r="Q139" s="45" t="str">
        <f>IF(OR(H139="",F139=""),"",IF(H139=F139,1,IF(H139&lt;F139,0,IF(H139-F139&lt;10,2,IF(H139&gt;F139,3,SE)))))</f>
        <v/>
      </c>
      <c r="U139" s="45"/>
      <c r="V139" s="46"/>
      <c r="W139" s="46"/>
      <c r="X139" s="46"/>
      <c r="Y139" s="46"/>
      <c r="Z139" s="46"/>
      <c r="AA139" s="46"/>
      <c r="AB139" s="46"/>
      <c r="AC139" s="46"/>
      <c r="AD139" s="45"/>
      <c r="AE139" s="45"/>
    </row>
    <row r="140" spans="3:31">
      <c r="C140" s="45" t="str">
        <f>IF(OR(F140="",H140=""),"",IF(F140=H140,1,IF(F140&lt;H140,0,IF(F140-H140&lt;10,2,IF(F140&gt;H140,3,SE)))))</f>
        <v/>
      </c>
      <c r="D140" s="207" t="str">
        <f>V111</f>
        <v/>
      </c>
      <c r="E140" s="207"/>
      <c r="F140" s="98"/>
      <c r="G140" s="65" t="s">
        <v>17</v>
      </c>
      <c r="H140" s="98"/>
      <c r="I140" s="207" t="str">
        <f>V109</f>
        <v/>
      </c>
      <c r="J140" s="207"/>
      <c r="K140" s="207"/>
      <c r="L140" s="207"/>
      <c r="M140" s="207"/>
      <c r="N140" s="207"/>
      <c r="O140" s="207"/>
      <c r="P140" s="207"/>
      <c r="Q140" s="45" t="str">
        <f>IF(OR(H140="",F140=""),"",IF(H140=F140,1,IF(H140&lt;F140,0,IF(H140-F140&lt;10,2,IF(H140&gt;F140,3,SE)))))</f>
        <v/>
      </c>
      <c r="U140" s="45"/>
      <c r="V140" s="45"/>
      <c r="W140" s="45"/>
      <c r="X140" s="45"/>
      <c r="Y140" s="45"/>
      <c r="Z140" s="45"/>
      <c r="AA140" s="45"/>
      <c r="AB140" s="45"/>
      <c r="AC140" s="45"/>
      <c r="AD140" s="45"/>
      <c r="AE140" s="45"/>
    </row>
    <row r="141" spans="3:31">
      <c r="C141" s="45" t="str">
        <f>IF(OR(F141="",H141=""),"",IF(F141=H141,1,IF(F141&lt;H141,0,IF(F141-H141&lt;10,2,IF(F141&gt;H141,3,SE)))))</f>
        <v/>
      </c>
      <c r="D141" s="207" t="str">
        <f>V110</f>
        <v/>
      </c>
      <c r="E141" s="207"/>
      <c r="F141" s="98"/>
      <c r="G141" s="65" t="s">
        <v>17</v>
      </c>
      <c r="H141" s="98"/>
      <c r="I141" s="207" t="str">
        <f>V108</f>
        <v/>
      </c>
      <c r="J141" s="207"/>
      <c r="K141" s="207"/>
      <c r="L141" s="207"/>
      <c r="M141" s="207"/>
      <c r="N141" s="207"/>
      <c r="O141" s="207"/>
      <c r="P141" s="207"/>
      <c r="Q141" s="45" t="str">
        <f>IF(OR(H141="",F141=""),"",IF(H141=F141,1,IF(H141&lt;F141,0,IF(H141-F141&lt;10,2,IF(H141&gt;F141,3,SE)))))</f>
        <v/>
      </c>
      <c r="U141" s="45"/>
      <c r="V141" s="45"/>
      <c r="W141" s="45"/>
      <c r="X141" s="45"/>
      <c r="Y141" s="45"/>
      <c r="Z141" s="45"/>
      <c r="AA141" s="45"/>
      <c r="AB141" s="45"/>
      <c r="AC141" s="45"/>
      <c r="AD141" s="45"/>
      <c r="AE141" s="45"/>
    </row>
    <row r="142" spans="3:31" ht="15.75" thickBot="1">
      <c r="C142" s="45" t="str">
        <f>IF(OR(F142="",H142=""),"",IF(F142=H142,1,IF(F142&lt;H142,0,IF(F142-H142&lt;10,2,IF(F142&gt;H142,3,SE)))))</f>
        <v/>
      </c>
      <c r="Q142" s="45" t="str">
        <f>IF(OR(H142="",F142=""),"",IF(H142=F142,1,IF(H142&lt;F142,0,IF(H142-F142&lt;10,2,IF(H142&gt;F142,3,SE)))))</f>
        <v/>
      </c>
      <c r="U142" s="45"/>
      <c r="V142" s="45"/>
      <c r="W142" s="45"/>
      <c r="X142" s="45"/>
      <c r="Y142" s="45"/>
      <c r="Z142" s="45"/>
      <c r="AA142" s="45"/>
      <c r="AB142" s="45"/>
      <c r="AC142" s="45"/>
      <c r="AD142" s="45"/>
      <c r="AE142" s="45"/>
    </row>
    <row r="143" spans="3:31">
      <c r="C143" s="45" t="str">
        <f>IF(OR(F143="",H143=""),"",IF(F143=H143,1,IF(F143&lt;H143,0,IF(F143-H143&lt;10,2,IF(F143&gt;H143,3,SE)))))</f>
        <v/>
      </c>
      <c r="D143" s="217" t="s">
        <v>159</v>
      </c>
      <c r="E143" s="218"/>
      <c r="F143" s="218"/>
      <c r="G143" s="218"/>
      <c r="H143" s="218"/>
      <c r="I143" s="218"/>
      <c r="J143" s="218"/>
      <c r="K143" s="218"/>
      <c r="L143" s="218"/>
      <c r="M143" s="218"/>
      <c r="N143" s="218"/>
      <c r="O143" s="218"/>
      <c r="P143" s="219"/>
      <c r="Q143" s="45" t="str">
        <f>IF(OR(H143="",F143=""),"",IF(H143=F143,1,IF(H143&lt;F143,0,IF(H143-F143&lt;10,2,IF(H143&gt;F143,3,SE)))))</f>
        <v/>
      </c>
      <c r="U143" s="45"/>
      <c r="V143" s="45"/>
      <c r="W143" s="45"/>
      <c r="X143" s="45"/>
      <c r="Y143" s="45"/>
      <c r="Z143" s="45"/>
      <c r="AA143" s="45"/>
      <c r="AB143" s="45"/>
      <c r="AC143" s="45"/>
      <c r="AD143" s="45"/>
      <c r="AE143" s="45"/>
    </row>
    <row r="144" spans="3:31" ht="15.75" thickBot="1">
      <c r="C144" s="45" t="str">
        <f>IF(OR(F144="",H144=""),"",IF(F144=H144,1,IF(F144&lt;H144,0,IF(F144-H144&lt;10,2,IF(F144&gt;H144,3,SE)))))</f>
        <v/>
      </c>
      <c r="D144" s="220"/>
      <c r="E144" s="221"/>
      <c r="F144" s="221"/>
      <c r="G144" s="221"/>
      <c r="H144" s="221"/>
      <c r="I144" s="221"/>
      <c r="J144" s="221"/>
      <c r="K144" s="221"/>
      <c r="L144" s="221"/>
      <c r="M144" s="221"/>
      <c r="N144" s="221"/>
      <c r="O144" s="221"/>
      <c r="P144" s="222"/>
      <c r="Q144" s="45" t="str">
        <f>IF(OR(H144="",F144=""),"",IF(H144=F144,1,IF(H144&lt;F144,0,IF(H144-F144&lt;10,2,IF(H144&gt;F144,3,SE)))))</f>
        <v/>
      </c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</row>
    <row r="145" spans="3:31">
      <c r="C145" s="45" t="str">
        <f>IF(OR(F145="",H145=""),"",IF(F145=H145,1,IF(F145&lt;H145,0,IF(F145-H145&lt;10,2,IF(F145&gt;H145,3,SE)))))</f>
        <v/>
      </c>
      <c r="Q145" s="45" t="str">
        <f>IF(OR(H145="",F145=""),"",IF(H145=F145,1,IF(H145&lt;F145,0,IF(H145-F145&lt;10,2,IF(H145&gt;F145,3,SE)))))</f>
        <v/>
      </c>
      <c r="U145" s="45"/>
      <c r="V145" s="45"/>
      <c r="W145" s="45"/>
      <c r="X145" s="45"/>
      <c r="Y145" s="45"/>
      <c r="Z145" s="45"/>
      <c r="AA145" s="45"/>
      <c r="AB145" s="45"/>
      <c r="AC145" s="45"/>
      <c r="AD145" s="45"/>
      <c r="AE145" s="45"/>
    </row>
    <row r="146" spans="3:31">
      <c r="C146" s="45" t="str">
        <f>IF(OR(F146="",H146=""),"",IF(F146=H146,1,IF(F146&lt;H146,0,IF(F146-H146&lt;10,2,IF(F146&gt;H146,3,SE)))))</f>
        <v/>
      </c>
      <c r="D146" s="207" t="str">
        <f>V111</f>
        <v/>
      </c>
      <c r="E146" s="207"/>
      <c r="F146" s="98"/>
      <c r="G146" s="65" t="s">
        <v>17</v>
      </c>
      <c r="H146" s="98"/>
      <c r="I146" s="207" t="str">
        <f>V110</f>
        <v/>
      </c>
      <c r="J146" s="207"/>
      <c r="K146" s="207"/>
      <c r="L146" s="207"/>
      <c r="M146" s="207"/>
      <c r="N146" s="207"/>
      <c r="O146" s="207"/>
      <c r="P146" s="207"/>
      <c r="Q146" s="45" t="str">
        <f>IF(OR(H146="",F146=""),"",IF(H146=F146,1,IF(H146&lt;F146,0,IF(H146-F146&lt;10,2,IF(H146&gt;F146,3,SE)))))</f>
        <v/>
      </c>
      <c r="U146" s="45"/>
      <c r="V146" s="45"/>
      <c r="W146" s="45"/>
      <c r="X146" s="45"/>
      <c r="Y146" s="45"/>
      <c r="Z146" s="45"/>
      <c r="AA146" s="45"/>
      <c r="AB146" s="45"/>
      <c r="AC146" s="45"/>
      <c r="AD146" s="45"/>
      <c r="AE146" s="45"/>
    </row>
    <row r="147" spans="3:31">
      <c r="C147" s="45" t="str">
        <f>IF(OR(F147="",H147=""),"",IF(F147=H147,1,IF(F147&lt;H147,0,IF(F147-H147&lt;10,2,IF(F147&gt;H147,3,SE)))))</f>
        <v/>
      </c>
      <c r="D147" s="207" t="str">
        <f>V109</f>
        <v/>
      </c>
      <c r="E147" s="207"/>
      <c r="F147" s="98"/>
      <c r="G147" s="65" t="s">
        <v>17</v>
      </c>
      <c r="H147" s="98"/>
      <c r="I147" s="207" t="str">
        <f>V108</f>
        <v/>
      </c>
      <c r="J147" s="207"/>
      <c r="K147" s="207"/>
      <c r="L147" s="207"/>
      <c r="M147" s="207"/>
      <c r="N147" s="207"/>
      <c r="O147" s="207"/>
      <c r="P147" s="207"/>
      <c r="Q147" s="45" t="str">
        <f>IF(OR(H147="",F147=""),"",IF(H147=F147,1,IF(H147&lt;F147,0,IF(H147-F147&lt;10,2,IF(H147&gt;F147,3,SE)))))</f>
        <v/>
      </c>
      <c r="U147" s="45"/>
      <c r="V147" s="45"/>
      <c r="W147" s="45"/>
      <c r="X147" s="45"/>
      <c r="Y147" s="45"/>
      <c r="Z147" s="45"/>
      <c r="AA147" s="45"/>
      <c r="AB147" s="45"/>
      <c r="AC147" s="45"/>
      <c r="AD147" s="45"/>
      <c r="AE147" s="45"/>
    </row>
    <row r="148" spans="3:31" ht="15.75" thickBot="1">
      <c r="C148" s="45" t="str">
        <f>IF(OR(F148="",H148=""),"",IF(F148=H148,1,IF(F148&lt;H148,0,IF(F148-H148&lt;10,2,IF(F148&gt;H148,3,SE)))))</f>
        <v/>
      </c>
      <c r="Q148" s="45"/>
      <c r="U148" s="45"/>
      <c r="V148" s="45"/>
      <c r="W148" s="45"/>
      <c r="X148" s="45"/>
      <c r="Y148" s="45"/>
      <c r="Z148" s="45"/>
      <c r="AA148" s="45"/>
      <c r="AB148" s="45"/>
      <c r="AC148" s="45"/>
      <c r="AD148" s="45"/>
      <c r="AE148" s="45"/>
    </row>
    <row r="149" spans="3:31">
      <c r="C149" s="45" t="str">
        <f>IF(OR(F149="",H149=""),"",IF(F149=H149,1,IF(F149&lt;H149,0,IF(F149-H149&lt;10,2,IF(F149&gt;H149,3,SE)))))</f>
        <v/>
      </c>
      <c r="D149" s="237" t="s">
        <v>123</v>
      </c>
      <c r="E149" s="238"/>
      <c r="F149" s="238"/>
      <c r="G149" s="238"/>
      <c r="H149" s="238"/>
      <c r="I149" s="238"/>
      <c r="J149" s="238"/>
      <c r="K149" s="238"/>
      <c r="L149" s="238"/>
      <c r="M149" s="239"/>
      <c r="Q149" s="45"/>
      <c r="S149" s="45"/>
      <c r="T149" s="45"/>
      <c r="U149" s="45"/>
      <c r="V149" s="45"/>
      <c r="W149" s="45"/>
      <c r="X149" s="45"/>
      <c r="Y149" s="45"/>
      <c r="Z149" s="45"/>
      <c r="AA149" s="45"/>
      <c r="AB149" s="45"/>
      <c r="AC149" s="45"/>
      <c r="AD149" s="45"/>
      <c r="AE149" s="45"/>
    </row>
    <row r="150" spans="3:31" ht="15.75" thickBot="1">
      <c r="C150" s="45" t="str">
        <f>IF(OR(F150="",H150=""),"",IF(F150=H150,1,IF(F150&lt;H150,0,IF(F150-H150&lt;10,2,IF(F150&gt;H150,3,SE)))))</f>
        <v/>
      </c>
      <c r="D150" s="240"/>
      <c r="E150" s="241"/>
      <c r="F150" s="241"/>
      <c r="G150" s="241"/>
      <c r="H150" s="241"/>
      <c r="I150" s="241"/>
      <c r="J150" s="241"/>
      <c r="K150" s="241"/>
      <c r="L150" s="241"/>
      <c r="M150" s="242"/>
      <c r="Q150" s="45"/>
      <c r="S150" s="45"/>
      <c r="T150" s="45"/>
      <c r="U150" s="45"/>
      <c r="V150" s="45"/>
      <c r="W150" s="45"/>
      <c r="X150" s="45"/>
      <c r="Y150" s="45"/>
      <c r="Z150" s="45"/>
      <c r="AA150" s="45"/>
      <c r="AB150" s="45"/>
      <c r="AC150" s="45"/>
      <c r="AD150" s="45"/>
      <c r="AE150" s="45"/>
    </row>
    <row r="151" spans="3:31">
      <c r="C151" s="45">
        <f>IF(OR(F151="",H151=""),"",IF(F151=H151,1,IF(F151&lt;H151,0,IF(F151-H151&lt;10,2,IF(F151&gt;H151,3,SE)))))</f>
        <v>0</v>
      </c>
      <c r="D151" s="48" t="s">
        <v>3</v>
      </c>
      <c r="E151" s="49" t="s">
        <v>21</v>
      </c>
      <c r="F151" s="243" t="s">
        <v>12</v>
      </c>
      <c r="G151" s="244"/>
      <c r="H151" s="243" t="s">
        <v>309</v>
      </c>
      <c r="I151" s="244"/>
      <c r="J151" s="243" t="s">
        <v>310</v>
      </c>
      <c r="K151" s="244"/>
      <c r="L151" s="243" t="s">
        <v>174</v>
      </c>
      <c r="M151" s="285"/>
      <c r="O151" s="44" t="s">
        <v>179</v>
      </c>
      <c r="Q151" s="45"/>
      <c r="S151" s="45"/>
      <c r="T151" s="45"/>
      <c r="U151" s="47" t="s">
        <v>3</v>
      </c>
      <c r="V151" s="47" t="s">
        <v>2</v>
      </c>
      <c r="W151" s="47" t="s">
        <v>12</v>
      </c>
      <c r="X151" s="47" t="s">
        <v>13</v>
      </c>
      <c r="Y151" s="47" t="s">
        <v>14</v>
      </c>
      <c r="Z151" s="47" t="s">
        <v>15</v>
      </c>
      <c r="AA151" s="47" t="s">
        <v>18</v>
      </c>
      <c r="AB151" s="47" t="s">
        <v>19</v>
      </c>
      <c r="AC151" s="47" t="s">
        <v>20</v>
      </c>
      <c r="AD151" s="45"/>
      <c r="AE151" s="45"/>
    </row>
    <row r="152" spans="3:31">
      <c r="C152" s="45">
        <f>IF(OR(F152="",H152=""),"",IF(F152=H152,1,IF(F152&lt;H152,0,IF(F152-H152&lt;10,2,IF(F152&gt;H152,3,SE)))))</f>
        <v>1</v>
      </c>
      <c r="D152" s="62" t="s">
        <v>4</v>
      </c>
      <c r="E152" s="62" t="str">
        <f>VLOOKUP(AC152,$U$151:$AB$155,2)</f>
        <v/>
      </c>
      <c r="F152" s="201">
        <f>VLOOKUP(AC152,$U$151:$AB$155,3)</f>
        <v>0</v>
      </c>
      <c r="G152" s="201"/>
      <c r="H152" s="202">
        <f>VLOOKUP(AC152,$U$151:$AB$155,4)</f>
        <v>0</v>
      </c>
      <c r="I152" s="202"/>
      <c r="J152" s="202">
        <f>VLOOKUP(AC152,$U$151:$AB$155,5)</f>
        <v>0</v>
      </c>
      <c r="K152" s="202"/>
      <c r="L152" s="202">
        <f>VLOOKUP(AC152,$U$151:$AB$155,6)</f>
        <v>0</v>
      </c>
      <c r="M152" s="292"/>
      <c r="O152" s="44" t="s">
        <v>175</v>
      </c>
      <c r="Q152" s="45"/>
      <c r="S152" s="45"/>
      <c r="T152" s="45"/>
      <c r="U152" s="47">
        <v>1</v>
      </c>
      <c r="V152" s="45" t="str">
        <f>IF(OR('3ª FASE - GRUPOS Q a X'!F292="",'3ª FASE - GRUPOS Q a X'!F292=""),"",'3ª FASE - GRUPOS Q a X'!E231)</f>
        <v/>
      </c>
      <c r="W152" s="45">
        <f>SUM(Q160,Q167,Q173,Q178,Q185,Q191)</f>
        <v>0</v>
      </c>
      <c r="X152" s="45">
        <f>SUM(H160,H167,H173,H178,H185,H191)</f>
        <v>0</v>
      </c>
      <c r="Y152" s="45">
        <f>SUM(F160,F167,F173,F178,F185,F191)</f>
        <v>0</v>
      </c>
      <c r="Z152" s="45">
        <f>X152-Y152</f>
        <v>0</v>
      </c>
      <c r="AA152" s="45">
        <f>(W152*10^10)+((Z152+5000)*10^6)+(X152*10)+U152</f>
        <v>5000000001</v>
      </c>
      <c r="AB152" s="45">
        <f>LARGE($AA$152:$AA$155,U152)</f>
        <v>5000000004</v>
      </c>
      <c r="AC152" s="64">
        <f>MATCH(AB152,$AA$152:$AA$155,0)</f>
        <v>4</v>
      </c>
      <c r="AD152" s="45"/>
      <c r="AE152" s="45"/>
    </row>
    <row r="153" spans="3:31">
      <c r="C153" s="45">
        <f>IF(OR(F153="",H153=""),"",IF(F153=H153,1,IF(F153&lt;H153,0,IF(F153-H153&lt;10,2,IF(F153&gt;H153,3,SE)))))</f>
        <v>1</v>
      </c>
      <c r="D153" s="62" t="s">
        <v>5</v>
      </c>
      <c r="E153" s="62" t="str">
        <f>VLOOKUP(AC153,$U$151:$AB$155,2)</f>
        <v/>
      </c>
      <c r="F153" s="201">
        <f>VLOOKUP(AC153,$U$151:$AB$155,3)</f>
        <v>0</v>
      </c>
      <c r="G153" s="201"/>
      <c r="H153" s="202">
        <f>VLOOKUP(AC153,$U$151:$AB$155,4)</f>
        <v>0</v>
      </c>
      <c r="I153" s="202"/>
      <c r="J153" s="202">
        <f>VLOOKUP(AC153,$U$151:$AB$155,5)</f>
        <v>0</v>
      </c>
      <c r="K153" s="202"/>
      <c r="L153" s="202">
        <f>VLOOKUP(AC153,$U$151:$AB$155,6)</f>
        <v>0</v>
      </c>
      <c r="M153" s="292"/>
      <c r="O153" s="44" t="s">
        <v>307</v>
      </c>
      <c r="Q153" s="45"/>
      <c r="S153" s="45"/>
      <c r="T153" s="45"/>
      <c r="U153" s="47">
        <v>2</v>
      </c>
      <c r="V153" s="45" t="str">
        <f>IF(OR('3ª FASE - GRUPOS Q a X'!F361="",'3ª FASE - GRUPOS Q a X'!F361=""),"",'3ª FASE - GRUPOS Q a X'!E299)</f>
        <v/>
      </c>
      <c r="W153" s="45">
        <f>SUM(Q161,Q166,Q179,Q184,C173,C191)</f>
        <v>0</v>
      </c>
      <c r="X153" s="45">
        <f>SUM(H161,H166,F173,H179,H184,F191)</f>
        <v>0</v>
      </c>
      <c r="Y153" s="45">
        <f>SUM(F161,F166,H173,F179,F184,H191)</f>
        <v>0</v>
      </c>
      <c r="Z153" s="45">
        <f>X153-Y153</f>
        <v>0</v>
      </c>
      <c r="AA153" s="45">
        <f>(W153*10^10)+((Z153+5000)*10^6)+(X153*10)+U153</f>
        <v>5000000002</v>
      </c>
      <c r="AB153" s="45">
        <f>LARGE($AA$152:$AA$155,U153)</f>
        <v>5000000003</v>
      </c>
      <c r="AC153" s="64">
        <f>MATCH(AB153,$AA$152:$AA$155,0)</f>
        <v>3</v>
      </c>
      <c r="AD153" s="45"/>
      <c r="AE153" s="45"/>
    </row>
    <row r="154" spans="3:31">
      <c r="C154" s="45">
        <f>IF(OR(F154="",H154=""),"",IF(F154=H154,1,IF(F154&lt;H154,0,IF(F154-H154&lt;10,2,IF(F154&gt;H154,3,SE)))))</f>
        <v>1</v>
      </c>
      <c r="D154" s="63" t="s">
        <v>6</v>
      </c>
      <c r="E154" s="63" t="str">
        <f>VLOOKUP(AC154,$U$151:$AB$155,2)</f>
        <v/>
      </c>
      <c r="F154" s="223">
        <f>VLOOKUP(AC154,$U$151:$AB$155,3)</f>
        <v>0</v>
      </c>
      <c r="G154" s="223"/>
      <c r="H154" s="279">
        <f>VLOOKUP(AC154,$U$151:$AB$155,4)</f>
        <v>0</v>
      </c>
      <c r="I154" s="279"/>
      <c r="J154" s="279">
        <f>VLOOKUP(AC154,$U$151:$AB$155,5)</f>
        <v>0</v>
      </c>
      <c r="K154" s="279"/>
      <c r="L154" s="279">
        <f>VLOOKUP(AC154,$U$151:$AB$155,6)</f>
        <v>0</v>
      </c>
      <c r="M154" s="295"/>
      <c r="O154" s="44" t="s">
        <v>308</v>
      </c>
      <c r="Q154" s="45"/>
      <c r="S154" s="45"/>
      <c r="T154" s="45"/>
      <c r="U154" s="47">
        <v>3</v>
      </c>
      <c r="V154" s="45" t="str">
        <f>IF(OR('3ª FASE - GRUPOS Q a X'!F361="",'3ª FASE - GRUPOS Q a X'!F361=""),"",'3ª FASE - GRUPOS Q a X'!E298)</f>
        <v/>
      </c>
      <c r="W154" s="45">
        <f>SUM(C161,C167,Q172,C179,C185,Q190)</f>
        <v>0</v>
      </c>
      <c r="X154" s="45">
        <f>SUM(F161,F167,H172,F179,F185,H190)</f>
        <v>0</v>
      </c>
      <c r="Y154" s="45">
        <f>SUM(H161,H167,F172,H179,H185,F190)</f>
        <v>0</v>
      </c>
      <c r="Z154" s="45">
        <f>X154-Y154</f>
        <v>0</v>
      </c>
      <c r="AA154" s="45">
        <f>(W154*10^10)+((Z154+5000)*10^6)+(X154*10)+U154</f>
        <v>5000000003</v>
      </c>
      <c r="AB154" s="45">
        <f>LARGE($AA$152:$AA$155,U154)</f>
        <v>5000000002</v>
      </c>
      <c r="AC154" s="64">
        <f>MATCH(AB154,$AA$152:$AA$155,0)</f>
        <v>2</v>
      </c>
      <c r="AD154" s="45"/>
      <c r="AE154" s="45"/>
    </row>
    <row r="155" spans="3:31">
      <c r="C155" s="45">
        <f>IF(OR(F155="",H155=""),"",IF(F155=H155,1,IF(F155&lt;H155,0,IF(F155-H155&lt;10,2,IF(F155&gt;H155,3,SE)))))</f>
        <v>1</v>
      </c>
      <c r="D155" s="63" t="s">
        <v>7</v>
      </c>
      <c r="E155" s="63" t="str">
        <f>VLOOKUP(AC155,$U$151:$AB$155,2)</f>
        <v/>
      </c>
      <c r="F155" s="223">
        <f>VLOOKUP(AC155,$U$151:$AB$155,3)</f>
        <v>0</v>
      </c>
      <c r="G155" s="223"/>
      <c r="H155" s="279">
        <f>VLOOKUP(AC155,$U$151:$AB$155,4)</f>
        <v>0</v>
      </c>
      <c r="I155" s="279"/>
      <c r="J155" s="279">
        <f>VLOOKUP(AC155,$U$151:$AB$155,5)</f>
        <v>0</v>
      </c>
      <c r="K155" s="279"/>
      <c r="L155" s="279">
        <f>VLOOKUP(AC155,$U$151:$AB$155,6)</f>
        <v>0</v>
      </c>
      <c r="M155" s="295"/>
      <c r="O155" s="44" t="s">
        <v>178</v>
      </c>
      <c r="Q155" s="45"/>
      <c r="S155" s="45"/>
      <c r="T155" s="45"/>
      <c r="U155" s="47">
        <v>4</v>
      </c>
      <c r="V155" s="45" t="str">
        <f>IF(OR('3ª FASE - GRUPOS Q a X'!F292="",'3ª FASE - GRUPOS Q a X'!F292=""),"",'3ª FASE - GRUPOS Q a X'!E228)</f>
        <v/>
      </c>
      <c r="W155" s="45">
        <f>SUM(C160,C166,C172,C178,C184,C190)</f>
        <v>0</v>
      </c>
      <c r="X155" s="45">
        <f>SUM(F160,F166,F172,F178,F184,F190)</f>
        <v>0</v>
      </c>
      <c r="Y155" s="45">
        <f>SUM(H160,H166,H172,H178,H184,H190)</f>
        <v>0</v>
      </c>
      <c r="Z155" s="45">
        <f>X155-Y155</f>
        <v>0</v>
      </c>
      <c r="AA155" s="45">
        <f>(W155*10^10)+((Z155+5000)*10^6)+(X155*10)+U155</f>
        <v>5000000004</v>
      </c>
      <c r="AB155" s="45">
        <f>LARGE($AA$152:$AA$155,U155)</f>
        <v>5000000001</v>
      </c>
      <c r="AC155" s="64">
        <f>MATCH(AB155,$AA$152:$AA$155,0)</f>
        <v>1</v>
      </c>
      <c r="AD155" s="45"/>
      <c r="AE155" s="45"/>
    </row>
    <row r="156" spans="3:31" ht="15.75" thickBot="1">
      <c r="C156" s="45" t="str">
        <f>IF(OR(F156="",H156=""),"",IF(F156=H156,1,IF(F156&lt;H156,0,IF(F156-H156&lt;10,2,IF(F156&gt;H156,3,SE)))))</f>
        <v/>
      </c>
      <c r="Q156" s="45"/>
      <c r="S156" s="45"/>
      <c r="T156" s="45"/>
      <c r="U156" s="45"/>
      <c r="V156" s="45"/>
      <c r="W156" s="45"/>
      <c r="X156" s="45"/>
      <c r="Y156" s="45"/>
      <c r="Z156" s="45"/>
      <c r="AA156" s="45"/>
      <c r="AB156" s="45"/>
      <c r="AC156" s="45"/>
      <c r="AD156" s="45"/>
      <c r="AE156" s="45"/>
    </row>
    <row r="157" spans="3:31">
      <c r="C157" s="45" t="str">
        <f>IF(OR(F157="",H157=""),"",IF(F157=H157,1,IF(F157&lt;H157,0,IF(F157-H157&lt;10,2,IF(F157&gt;H157,3,SE)))))</f>
        <v/>
      </c>
      <c r="D157" s="227" t="s">
        <v>154</v>
      </c>
      <c r="E157" s="228"/>
      <c r="F157" s="228"/>
      <c r="G157" s="228"/>
      <c r="H157" s="228"/>
      <c r="I157" s="228"/>
      <c r="J157" s="228"/>
      <c r="K157" s="228"/>
      <c r="L157" s="228"/>
      <c r="M157" s="228"/>
      <c r="N157" s="228"/>
      <c r="O157" s="228"/>
      <c r="P157" s="229"/>
      <c r="Q157" s="45" t="str">
        <f>IF(OR(H157="",F157=""),"",IF(H157=F157,1,IF(H157&lt;F157,0,IF(H157-F157&lt;10,2,IF(H157&gt;F157,3,SE)))))</f>
        <v/>
      </c>
      <c r="S157" s="45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  <c r="AD157" s="45"/>
      <c r="AE157" s="45"/>
    </row>
    <row r="158" spans="3:31" ht="15.75" thickBot="1">
      <c r="C158" s="45" t="str">
        <f>IF(OR(F158="",H158=""),"",IF(F158=H158,1,IF(F158&lt;H158,0,IF(F158-H158&lt;10,2,IF(F158&gt;H158,3,SE)))))</f>
        <v/>
      </c>
      <c r="D158" s="230"/>
      <c r="E158" s="231"/>
      <c r="F158" s="231"/>
      <c r="G158" s="231"/>
      <c r="H158" s="231"/>
      <c r="I158" s="231"/>
      <c r="J158" s="231"/>
      <c r="K158" s="231"/>
      <c r="L158" s="231"/>
      <c r="M158" s="231"/>
      <c r="N158" s="231"/>
      <c r="O158" s="231"/>
      <c r="P158" s="232"/>
      <c r="Q158" s="45" t="str">
        <f>IF(OR(H158="",F158=""),"",IF(H158=F158,1,IF(H158&lt;F158,0,IF(H158-F158&lt;10,2,IF(H158&gt;F158,3,SE)))))</f>
        <v/>
      </c>
      <c r="T158" s="45"/>
      <c r="U158" s="45"/>
      <c r="V158" s="45"/>
      <c r="W158" s="45"/>
      <c r="X158" s="45"/>
      <c r="Y158" s="45"/>
      <c r="Z158" s="45"/>
      <c r="AA158" s="45"/>
      <c r="AB158" s="45"/>
      <c r="AC158" s="45"/>
      <c r="AD158" s="45"/>
      <c r="AE158" s="45"/>
    </row>
    <row r="159" spans="3:31">
      <c r="C159" s="45" t="str">
        <f>IF(OR(F159="",H159=""),"",IF(F159=H159,1,IF(F159&lt;H159,0,IF(F159-H159&lt;10,2,IF(F159&gt;H159,3,SE)))))</f>
        <v/>
      </c>
      <c r="Q159" s="45" t="str">
        <f>IF(OR(H159="",F159=""),"",IF(H159=F159,1,IF(H159&lt;F159,0,IF(H159-F159&lt;10,2,IF(H159&gt;F159,3,SE)))))</f>
        <v/>
      </c>
      <c r="T159" s="45"/>
      <c r="U159" s="45"/>
      <c r="V159" s="45"/>
      <c r="W159" s="45"/>
      <c r="X159" s="45"/>
      <c r="Y159" s="45"/>
      <c r="Z159" s="45"/>
      <c r="AA159" s="45"/>
      <c r="AB159" s="45"/>
      <c r="AC159" s="45"/>
      <c r="AD159" s="45"/>
      <c r="AE159" s="45"/>
    </row>
    <row r="160" spans="3:31">
      <c r="C160" s="45" t="str">
        <f>IF(OR(F160="",H160=""),"",IF(F160=H160,1,IF(F160&lt;H160,0,IF(F160-H160&lt;10,2,IF(F160&gt;H160,3,SE)))))</f>
        <v/>
      </c>
      <c r="D160" s="207" t="str">
        <f>V155</f>
        <v/>
      </c>
      <c r="E160" s="207"/>
      <c r="F160" s="98"/>
      <c r="G160" s="65" t="s">
        <v>17</v>
      </c>
      <c r="H160" s="98"/>
      <c r="I160" s="207" t="str">
        <f>V152</f>
        <v/>
      </c>
      <c r="J160" s="207"/>
      <c r="K160" s="207"/>
      <c r="L160" s="207"/>
      <c r="M160" s="207"/>
      <c r="N160" s="207"/>
      <c r="O160" s="207"/>
      <c r="P160" s="207"/>
      <c r="Q160" s="45" t="str">
        <f>IF(OR(H160="",F160=""),"",IF(H160=F160,1,IF(H160&lt;F160,0,IF(H160-F160&lt;10,2,IF(H160&gt;F160,3,SE)))))</f>
        <v/>
      </c>
      <c r="T160" s="45"/>
      <c r="U160" s="45"/>
      <c r="V160" s="45"/>
      <c r="W160" s="45"/>
      <c r="X160" s="45"/>
      <c r="Y160" s="45"/>
      <c r="Z160" s="45"/>
      <c r="AA160" s="45"/>
      <c r="AB160" s="45"/>
      <c r="AC160" s="45"/>
      <c r="AD160" s="45"/>
      <c r="AE160" s="45"/>
    </row>
    <row r="161" spans="3:31">
      <c r="C161" s="45" t="str">
        <f>IF(OR(F161="",H161=""),"",IF(F161=H161,1,IF(F161&lt;H161,0,IF(F161-H161&lt;10,2,IF(F161&gt;H161,3,SE)))))</f>
        <v/>
      </c>
      <c r="D161" s="207" t="str">
        <f>V154</f>
        <v/>
      </c>
      <c r="E161" s="207"/>
      <c r="F161" s="98"/>
      <c r="G161" s="65" t="s">
        <v>17</v>
      </c>
      <c r="H161" s="98"/>
      <c r="I161" s="207" t="str">
        <f>V153</f>
        <v/>
      </c>
      <c r="J161" s="207"/>
      <c r="K161" s="207"/>
      <c r="L161" s="207"/>
      <c r="M161" s="207"/>
      <c r="N161" s="207"/>
      <c r="O161" s="207"/>
      <c r="P161" s="207"/>
      <c r="Q161" s="45" t="str">
        <f>IF(OR(H161="",F161=""),"",IF(H161=F161,1,IF(H161&lt;F161,0,IF(H161-F161&lt;10,2,IF(H161&gt;F161,3,SE)))))</f>
        <v/>
      </c>
      <c r="T161" s="45"/>
      <c r="U161" s="45"/>
      <c r="V161" s="45"/>
      <c r="W161" s="45"/>
      <c r="X161" s="45"/>
      <c r="Y161" s="45"/>
      <c r="Z161" s="45"/>
      <c r="AA161" s="45"/>
      <c r="AB161" s="45"/>
      <c r="AC161" s="45"/>
      <c r="AD161" s="45"/>
      <c r="AE161" s="45"/>
    </row>
    <row r="162" spans="3:31" ht="15.75" thickBot="1">
      <c r="C162" s="45" t="str">
        <f>IF(OR(F162="",H162=""),"",IF(F162=H162,1,IF(F162&lt;H162,0,IF(F162-H162&lt;10,2,IF(F162&gt;H162,3,SE)))))</f>
        <v/>
      </c>
      <c r="Q162" s="45" t="str">
        <f>IF(OR(H162="",F162=""),"",IF(H162=F162,1,IF(H162&lt;F162,0,IF(H162-F162&lt;10,2,IF(H162&gt;F162,3,SE)))))</f>
        <v/>
      </c>
      <c r="U162" s="45"/>
      <c r="V162" s="45"/>
      <c r="W162" s="45"/>
      <c r="X162" s="45"/>
      <c r="Y162" s="45"/>
      <c r="Z162" s="45"/>
      <c r="AA162" s="45"/>
      <c r="AB162" s="45"/>
      <c r="AC162" s="45"/>
      <c r="AD162" s="45"/>
      <c r="AE162" s="45"/>
    </row>
    <row r="163" spans="3:31">
      <c r="C163" s="45" t="str">
        <f>IF(OR(F163="",H163=""),"",IF(F163=H163,1,IF(F163&lt;H163,0,IF(F163-H163&lt;10,2,IF(F163&gt;H163,3,SE)))))</f>
        <v/>
      </c>
      <c r="D163" s="217" t="s">
        <v>155</v>
      </c>
      <c r="E163" s="218"/>
      <c r="F163" s="218"/>
      <c r="G163" s="218"/>
      <c r="H163" s="218"/>
      <c r="I163" s="218"/>
      <c r="J163" s="218"/>
      <c r="K163" s="218"/>
      <c r="L163" s="218"/>
      <c r="M163" s="218"/>
      <c r="N163" s="218"/>
      <c r="O163" s="218"/>
      <c r="P163" s="219"/>
      <c r="Q163" s="45" t="str">
        <f>IF(OR(H163="",F163=""),"",IF(H163=F163,1,IF(H163&lt;F163,0,IF(H163-F163&lt;10,2,IF(H163&gt;F163,3,SE)))))</f>
        <v/>
      </c>
      <c r="U163" s="45"/>
      <c r="V163" s="45"/>
      <c r="W163" s="45"/>
      <c r="X163" s="45"/>
      <c r="Y163" s="45"/>
      <c r="Z163" s="45"/>
      <c r="AA163" s="45"/>
      <c r="AB163" s="45"/>
      <c r="AC163" s="45"/>
      <c r="AD163" s="45"/>
      <c r="AE163" s="45"/>
    </row>
    <row r="164" spans="3:31" ht="15.75" thickBot="1">
      <c r="C164" s="45" t="str">
        <f>IF(OR(F164="",H164=""),"",IF(F164=H164,1,IF(F164&lt;H164,0,IF(F164-H164&lt;10,2,IF(F164&gt;H164,3,SE)))))</f>
        <v/>
      </c>
      <c r="D164" s="220"/>
      <c r="E164" s="221"/>
      <c r="F164" s="221"/>
      <c r="G164" s="221"/>
      <c r="H164" s="221"/>
      <c r="I164" s="221"/>
      <c r="J164" s="221"/>
      <c r="K164" s="221"/>
      <c r="L164" s="221"/>
      <c r="M164" s="221"/>
      <c r="N164" s="221"/>
      <c r="O164" s="221"/>
      <c r="P164" s="222"/>
      <c r="Q164" s="45" t="str">
        <f>IF(OR(H164="",F164=""),"",IF(H164=F164,1,IF(H164&lt;F164,0,IF(H164-F164&lt;10,2,IF(H164&gt;F164,3,SE)))))</f>
        <v/>
      </c>
      <c r="U164" s="45"/>
      <c r="V164" s="45"/>
      <c r="W164" s="45"/>
      <c r="X164" s="45"/>
      <c r="Y164" s="45"/>
      <c r="Z164" s="45"/>
      <c r="AA164" s="45"/>
      <c r="AB164" s="45"/>
      <c r="AC164" s="45"/>
      <c r="AD164" s="45"/>
      <c r="AE164" s="45"/>
    </row>
    <row r="165" spans="3:31">
      <c r="C165" s="45" t="str">
        <f>IF(OR(F165="",H165=""),"",IF(F165=H165,1,IF(F165&lt;H165,0,IF(F165-H165&lt;10,2,IF(F165&gt;H165,3,SE)))))</f>
        <v/>
      </c>
      <c r="Q165" s="45" t="str">
        <f>IF(OR(H165="",F165=""),"",IF(H165=F165,1,IF(H165&lt;F165,0,IF(H165-F165&lt;10,2,IF(H165&gt;F165,3,SE)))))</f>
        <v/>
      </c>
      <c r="U165" s="45"/>
      <c r="V165" s="45"/>
      <c r="W165" s="45"/>
      <c r="X165" s="45"/>
      <c r="Y165" s="45"/>
      <c r="Z165" s="45"/>
      <c r="AA165" s="45"/>
      <c r="AB165" s="45"/>
      <c r="AC165" s="45"/>
      <c r="AD165" s="45"/>
      <c r="AE165" s="45"/>
    </row>
    <row r="166" spans="3:31">
      <c r="C166" s="45" t="str">
        <f>IF(OR(F166="",H166=""),"",IF(F166=H166,1,IF(F166&lt;H166,0,IF(F166-H166&lt;10,2,IF(F166&gt;H166,3,SE)))))</f>
        <v/>
      </c>
      <c r="D166" s="207" t="str">
        <f>V155</f>
        <v/>
      </c>
      <c r="E166" s="207"/>
      <c r="F166" s="98"/>
      <c r="G166" s="58" t="s">
        <v>17</v>
      </c>
      <c r="H166" s="98"/>
      <c r="I166" s="207" t="str">
        <f>V153</f>
        <v/>
      </c>
      <c r="J166" s="207"/>
      <c r="K166" s="207"/>
      <c r="L166" s="207"/>
      <c r="M166" s="207"/>
      <c r="N166" s="207"/>
      <c r="O166" s="207"/>
      <c r="P166" s="207"/>
      <c r="Q166" s="45" t="str">
        <f>IF(OR(H166="",F166=""),"",IF(H166=F166,1,IF(H166&lt;F166,0,IF(H166-F166&lt;10,2,IF(H166&gt;F166,3,SE)))))</f>
        <v/>
      </c>
      <c r="U166" s="45"/>
      <c r="V166" s="45"/>
      <c r="W166" s="45"/>
      <c r="X166" s="45"/>
      <c r="Y166" s="45"/>
      <c r="Z166" s="45"/>
      <c r="AA166" s="45"/>
      <c r="AB166" s="45"/>
      <c r="AC166" s="45"/>
      <c r="AD166" s="45"/>
      <c r="AE166" s="45"/>
    </row>
    <row r="167" spans="3:31">
      <c r="C167" s="45" t="str">
        <f>IF(OR(F167="",H167=""),"",IF(F167=H167,1,IF(F167&lt;H167,0,IF(F167-H167&lt;10,2,IF(F167&gt;H167,3,SE)))))</f>
        <v/>
      </c>
      <c r="D167" s="207" t="str">
        <f>V154</f>
        <v/>
      </c>
      <c r="E167" s="207"/>
      <c r="F167" s="98"/>
      <c r="G167" s="58" t="s">
        <v>17</v>
      </c>
      <c r="H167" s="98"/>
      <c r="I167" s="207" t="str">
        <f>V152</f>
        <v/>
      </c>
      <c r="J167" s="207"/>
      <c r="K167" s="207"/>
      <c r="L167" s="207"/>
      <c r="M167" s="207"/>
      <c r="N167" s="207"/>
      <c r="O167" s="207"/>
      <c r="P167" s="207"/>
      <c r="Q167" s="45" t="str">
        <f>IF(OR(H167="",F167=""),"",IF(H167=F167,1,IF(H167&lt;F167,0,IF(H167-F167&lt;10,2,IF(H167&gt;F167,3,SE)))))</f>
        <v/>
      </c>
      <c r="U167" s="45"/>
      <c r="V167" s="45"/>
      <c r="W167" s="45"/>
      <c r="X167" s="45"/>
      <c r="Y167" s="45"/>
      <c r="Z167" s="45"/>
      <c r="AA167" s="45"/>
      <c r="AB167" s="45"/>
      <c r="AC167" s="45"/>
      <c r="AD167" s="45"/>
      <c r="AE167" s="45"/>
    </row>
    <row r="168" spans="3:31" ht="15.75" thickBot="1">
      <c r="C168" s="45" t="str">
        <f>IF(OR(F168="",H168=""),"",IF(F168=H168,1,IF(F168&lt;H168,0,IF(F168-H168&lt;10,2,IF(F168&gt;H168,3,SE)))))</f>
        <v/>
      </c>
      <c r="F168" s="57"/>
      <c r="Q168" s="45" t="str">
        <f>IF(OR(H168="",F168=""),"",IF(H168=F168,1,IF(H168&lt;F168,0,IF(H168-F168&lt;10,2,IF(H168&gt;F168,3,SE)))))</f>
        <v/>
      </c>
      <c r="U168" s="45"/>
      <c r="V168" s="45"/>
      <c r="W168" s="45"/>
      <c r="X168" s="45"/>
      <c r="Y168" s="45"/>
      <c r="Z168" s="45"/>
      <c r="AA168" s="45"/>
      <c r="AB168" s="45"/>
      <c r="AC168" s="45"/>
      <c r="AD168" s="45"/>
      <c r="AE168" s="45"/>
    </row>
    <row r="169" spans="3:31">
      <c r="C169" s="45" t="str">
        <f>IF(OR(F169="",H169=""),"",IF(F169=H169,1,IF(F169&lt;H169,0,IF(F169-H169&lt;10,2,IF(F169&gt;H169,3,SE)))))</f>
        <v/>
      </c>
      <c r="D169" s="217" t="s">
        <v>156</v>
      </c>
      <c r="E169" s="218"/>
      <c r="F169" s="218"/>
      <c r="G169" s="218"/>
      <c r="H169" s="218"/>
      <c r="I169" s="218"/>
      <c r="J169" s="218"/>
      <c r="K169" s="218"/>
      <c r="L169" s="218"/>
      <c r="M169" s="218"/>
      <c r="N169" s="218"/>
      <c r="O169" s="218"/>
      <c r="P169" s="219"/>
      <c r="Q169" s="45" t="str">
        <f>IF(OR(H169="",F169=""),"",IF(H169=F169,1,IF(H169&lt;F169,0,IF(H169-F169&lt;10,2,IF(H169&gt;F169,3,SE)))))</f>
        <v/>
      </c>
      <c r="U169" s="45"/>
      <c r="V169" s="45"/>
      <c r="W169" s="45"/>
      <c r="X169" s="45"/>
      <c r="Y169" s="45"/>
      <c r="Z169" s="45"/>
      <c r="AA169" s="45"/>
      <c r="AB169" s="45"/>
      <c r="AC169" s="45"/>
      <c r="AD169" s="45"/>
      <c r="AE169" s="45"/>
    </row>
    <row r="170" spans="3:31" ht="15.75" thickBot="1">
      <c r="C170" s="45" t="str">
        <f>IF(OR(F170="",H170=""),"",IF(F170=H170,1,IF(F170&lt;H170,0,IF(F170-H170&lt;10,2,IF(F170&gt;H170,3,SE)))))</f>
        <v/>
      </c>
      <c r="D170" s="220"/>
      <c r="E170" s="221"/>
      <c r="F170" s="221"/>
      <c r="G170" s="221"/>
      <c r="H170" s="221"/>
      <c r="I170" s="221"/>
      <c r="J170" s="221"/>
      <c r="K170" s="221"/>
      <c r="L170" s="221"/>
      <c r="M170" s="221"/>
      <c r="N170" s="221"/>
      <c r="O170" s="221"/>
      <c r="P170" s="222"/>
      <c r="Q170" s="45" t="str">
        <f>IF(OR(H170="",F170=""),"",IF(H170=F170,1,IF(H170&lt;F170,0,IF(H170-F170&lt;10,2,IF(H170&gt;F170,3,SE)))))</f>
        <v/>
      </c>
      <c r="U170" s="45"/>
      <c r="V170" s="45"/>
      <c r="W170" s="45"/>
      <c r="X170" s="45"/>
      <c r="Y170" s="45"/>
      <c r="Z170" s="45"/>
      <c r="AA170" s="45"/>
      <c r="AB170" s="45"/>
      <c r="AC170" s="45"/>
      <c r="AD170" s="45"/>
      <c r="AE170" s="45"/>
    </row>
    <row r="171" spans="3:31">
      <c r="C171" s="45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U171" s="45"/>
      <c r="V171" s="45"/>
      <c r="W171" s="45"/>
      <c r="X171" s="45"/>
      <c r="Y171" s="45"/>
      <c r="Z171" s="45"/>
      <c r="AA171" s="45"/>
      <c r="AB171" s="45"/>
      <c r="AC171" s="45"/>
      <c r="AD171" s="45"/>
      <c r="AE171" s="45"/>
    </row>
    <row r="172" spans="3:31">
      <c r="C172" s="45" t="str">
        <f>IF(OR(F172="",H172=""),"",IF(F172=H172,1,IF(F172&lt;H172,0,IF(F172-H172&lt;10,2,IF(F172&gt;H172,3,SE)))))</f>
        <v/>
      </c>
      <c r="D172" s="207" t="str">
        <f>V155</f>
        <v/>
      </c>
      <c r="E172" s="207"/>
      <c r="F172" s="98"/>
      <c r="G172" s="65" t="s">
        <v>17</v>
      </c>
      <c r="H172" s="98"/>
      <c r="I172" s="207" t="str">
        <f>V154</f>
        <v/>
      </c>
      <c r="J172" s="207"/>
      <c r="K172" s="207"/>
      <c r="L172" s="207"/>
      <c r="M172" s="207"/>
      <c r="N172" s="207"/>
      <c r="O172" s="207"/>
      <c r="P172" s="207"/>
      <c r="Q172" s="45" t="str">
        <f>IF(OR(H172="",F172=""),"",IF(H172=F172,1,IF(H172&lt;F172,0,IF(H172-F172&lt;10,2,IF(H172&gt;F172,3,SE)))))</f>
        <v/>
      </c>
      <c r="U172" s="45"/>
      <c r="V172" s="45"/>
      <c r="W172" s="45"/>
      <c r="X172" s="45"/>
      <c r="Y172" s="45"/>
      <c r="Z172" s="45"/>
      <c r="AA172" s="45"/>
      <c r="AB172" s="45"/>
      <c r="AC172" s="45"/>
      <c r="AD172" s="45"/>
      <c r="AE172" s="45"/>
    </row>
    <row r="173" spans="3:31">
      <c r="C173" s="45" t="str">
        <f>IF(OR(F173="",H173=""),"",IF(F173=H173,1,IF(F173&lt;H173,0,IF(F173-H173&lt;10,2,IF(F173&gt;H173,3,SE)))))</f>
        <v/>
      </c>
      <c r="D173" s="207" t="str">
        <f>V153</f>
        <v/>
      </c>
      <c r="E173" s="207"/>
      <c r="F173" s="98"/>
      <c r="G173" s="65" t="s">
        <v>17</v>
      </c>
      <c r="H173" s="98"/>
      <c r="I173" s="207" t="str">
        <f>V152</f>
        <v/>
      </c>
      <c r="J173" s="207"/>
      <c r="K173" s="207"/>
      <c r="L173" s="207"/>
      <c r="M173" s="207"/>
      <c r="N173" s="207"/>
      <c r="O173" s="207"/>
      <c r="P173" s="207"/>
      <c r="Q173" s="45" t="str">
        <f>IF(OR(H173="",F173=""),"",IF(H173=F173,1,IF(H173&lt;F173,0,IF(H173-F173&lt;10,2,IF(H173&gt;F173,3,SE)))))</f>
        <v/>
      </c>
      <c r="U173" s="45"/>
      <c r="V173" s="45"/>
      <c r="W173" s="45"/>
      <c r="X173" s="45"/>
      <c r="Y173" s="45"/>
      <c r="Z173" s="45"/>
      <c r="AA173" s="45"/>
      <c r="AB173" s="45"/>
      <c r="AC173" s="45"/>
      <c r="AD173" s="45"/>
      <c r="AE173" s="45"/>
    </row>
    <row r="174" spans="3:31" ht="15.75" thickBot="1">
      <c r="C174" s="45" t="str">
        <f>IF(OR(F174="",H174=""),"",IF(F174=H174,1,IF(F174&lt;H174,0,IF(F174-H174&lt;10,2,IF(F174&gt;H174,3,SE)))))</f>
        <v/>
      </c>
      <c r="Q174" s="45" t="str">
        <f>IF(OR(H174="",F174=""),"",IF(H174=F174,1,IF(H174&lt;F174,0,IF(H174-F174&lt;10,2,IF(H174&gt;F174,3,SE)))))</f>
        <v/>
      </c>
      <c r="U174" s="45"/>
      <c r="V174" s="45"/>
      <c r="W174" s="45"/>
      <c r="X174" s="45"/>
      <c r="Y174" s="45"/>
      <c r="Z174" s="45"/>
      <c r="AA174" s="45"/>
      <c r="AB174" s="45"/>
      <c r="AC174" s="45"/>
      <c r="AD174" s="45"/>
      <c r="AE174" s="45"/>
    </row>
    <row r="175" spans="3:31">
      <c r="C175" s="45" t="str">
        <f>IF(OR(F175="",H175=""),"",IF(F175=H175,1,IF(F175&lt;H175,0,IF(F175-H175&lt;10,2,IF(F175&gt;H175,3,SE)))))</f>
        <v/>
      </c>
      <c r="D175" s="217" t="s">
        <v>157</v>
      </c>
      <c r="E175" s="218"/>
      <c r="F175" s="218"/>
      <c r="G175" s="218"/>
      <c r="H175" s="218"/>
      <c r="I175" s="218"/>
      <c r="J175" s="218"/>
      <c r="K175" s="218"/>
      <c r="L175" s="218"/>
      <c r="M175" s="218"/>
      <c r="N175" s="218"/>
      <c r="O175" s="218"/>
      <c r="P175" s="219"/>
      <c r="Q175" s="45" t="str">
        <f>IF(OR(H175="",F175=""),"",IF(H175=F175,1,IF(H175&lt;F175,0,IF(H175-F175&lt;10,2,IF(H175&gt;F175,3,SE)))))</f>
        <v/>
      </c>
      <c r="U175" s="45"/>
      <c r="V175" s="45"/>
      <c r="W175" s="45"/>
      <c r="X175" s="45"/>
      <c r="Y175" s="45"/>
      <c r="Z175" s="45"/>
      <c r="AA175" s="45"/>
      <c r="AB175" s="45"/>
      <c r="AC175" s="45"/>
      <c r="AD175" s="45"/>
      <c r="AE175" s="45"/>
    </row>
    <row r="176" spans="3:31" ht="15.75" thickBot="1">
      <c r="C176" s="45" t="str">
        <f>IF(OR(F176="",H176=""),"",IF(F176=H176,1,IF(F176&lt;H176,0,IF(F176-H176&lt;10,2,IF(F176&gt;H176,3,SE)))))</f>
        <v/>
      </c>
      <c r="D176" s="220"/>
      <c r="E176" s="221"/>
      <c r="F176" s="221"/>
      <c r="G176" s="221"/>
      <c r="H176" s="221"/>
      <c r="I176" s="221"/>
      <c r="J176" s="221"/>
      <c r="K176" s="221"/>
      <c r="L176" s="221"/>
      <c r="M176" s="221"/>
      <c r="N176" s="221"/>
      <c r="O176" s="221"/>
      <c r="P176" s="222"/>
      <c r="Q176" s="45" t="str">
        <f>IF(OR(H176="",F176=""),"",IF(H176=F176,1,IF(H176&lt;F176,0,IF(H176-F176&lt;10,2,IF(H176&gt;F176,3,SE)))))</f>
        <v/>
      </c>
      <c r="U176" s="45"/>
      <c r="V176" s="45"/>
      <c r="W176" s="45"/>
      <c r="X176" s="45"/>
      <c r="Y176" s="45"/>
      <c r="Z176" s="45"/>
      <c r="AA176" s="45"/>
      <c r="AB176" s="45"/>
      <c r="AC176" s="45"/>
      <c r="AD176" s="45"/>
      <c r="AE176" s="45"/>
    </row>
    <row r="177" spans="3:31">
      <c r="C177" s="45" t="str">
        <f>IF(OR(F177="",H177=""),"",IF(F177=H177,1,IF(F177&lt;H177,0,IF(F177-H177&lt;10,2,IF(F177&gt;H177,3,SE)))))</f>
        <v/>
      </c>
      <c r="Q177" s="45" t="str">
        <f>IF(OR(H177="",F177=""),"",IF(H177=F177,1,IF(H177&lt;F177,0,IF(H177-F177&lt;10,2,IF(H177&gt;F177,3,SE)))))</f>
        <v/>
      </c>
      <c r="U177" s="45"/>
      <c r="V177" s="45"/>
      <c r="W177" s="45"/>
      <c r="X177" s="45"/>
      <c r="Y177" s="45"/>
      <c r="Z177" s="45"/>
      <c r="AA177" s="45"/>
      <c r="AB177" s="45"/>
      <c r="AC177" s="45"/>
      <c r="AD177" s="45"/>
      <c r="AE177" s="45"/>
    </row>
    <row r="178" spans="3:31">
      <c r="C178" s="45" t="str">
        <f>IF(OR(F178="",H178=""),"",IF(F178=H178,1,IF(F178&lt;H178,0,IF(F178-H178&lt;10,2,IF(F178&gt;H178,3,SE)))))</f>
        <v/>
      </c>
      <c r="D178" s="207" t="str">
        <f>V155</f>
        <v/>
      </c>
      <c r="E178" s="207"/>
      <c r="F178" s="98"/>
      <c r="G178" s="65" t="s">
        <v>17</v>
      </c>
      <c r="H178" s="98"/>
      <c r="I178" s="207" t="str">
        <f>V152</f>
        <v/>
      </c>
      <c r="J178" s="207"/>
      <c r="K178" s="207"/>
      <c r="L178" s="207"/>
      <c r="M178" s="207"/>
      <c r="N178" s="207"/>
      <c r="O178" s="207"/>
      <c r="P178" s="207"/>
      <c r="Q178" s="45" t="str">
        <f>IF(OR(H178="",F178=""),"",IF(H178=F178,1,IF(H178&lt;F178,0,IF(H178-F178&lt;10,2,IF(H178&gt;F178,3,SE)))))</f>
        <v/>
      </c>
      <c r="U178" s="45"/>
      <c r="V178" s="45"/>
      <c r="W178" s="45"/>
      <c r="X178" s="45"/>
      <c r="Y178" s="45"/>
      <c r="Z178" s="45"/>
      <c r="AA178" s="45"/>
      <c r="AB178" s="45"/>
      <c r="AC178" s="45"/>
      <c r="AD178" s="45"/>
      <c r="AE178" s="45"/>
    </row>
    <row r="179" spans="3:31">
      <c r="C179" s="45" t="str">
        <f>IF(OR(F179="",H179=""),"",IF(F179=H179,1,IF(F179&lt;H179,0,IF(F179-H179&lt;10,2,IF(F179&gt;H179,3,SE)))))</f>
        <v/>
      </c>
      <c r="D179" s="207" t="str">
        <f>V154</f>
        <v/>
      </c>
      <c r="E179" s="207"/>
      <c r="F179" s="98"/>
      <c r="G179" s="65" t="s">
        <v>17</v>
      </c>
      <c r="H179" s="98"/>
      <c r="I179" s="207" t="str">
        <f>V153</f>
        <v/>
      </c>
      <c r="J179" s="207"/>
      <c r="K179" s="207"/>
      <c r="L179" s="207"/>
      <c r="M179" s="207"/>
      <c r="N179" s="207"/>
      <c r="O179" s="207"/>
      <c r="P179" s="207"/>
      <c r="Q179" s="45" t="str">
        <f>IF(OR(H179="",F179=""),"",IF(H179=F179,1,IF(H179&lt;F179,0,IF(H179-F179&lt;10,2,IF(H179&gt;F179,3,SE)))))</f>
        <v/>
      </c>
      <c r="U179" s="45"/>
      <c r="V179" s="45"/>
      <c r="W179" s="45"/>
      <c r="X179" s="45"/>
      <c r="Y179" s="45"/>
      <c r="Z179" s="45"/>
      <c r="AA179" s="45"/>
      <c r="AB179" s="45"/>
      <c r="AC179" s="45"/>
      <c r="AD179" s="45"/>
      <c r="AE179" s="45"/>
    </row>
    <row r="180" spans="3:31" ht="15.75" thickBot="1">
      <c r="C180" s="45" t="str">
        <f>IF(OR(F180="",H180=""),"",IF(F180=H180,1,IF(F180&lt;H180,0,IF(F180-H180&lt;10,2,IF(F180&gt;H180,3,SE)))))</f>
        <v/>
      </c>
      <c r="Q180" s="45" t="str">
        <f>IF(OR(H180="",F180=""),"",IF(H180=F180,1,IF(H180&lt;F180,0,IF(H180-F180&lt;10,2,IF(H180&gt;F180,3,SE)))))</f>
        <v/>
      </c>
      <c r="U180" s="45"/>
      <c r="V180" s="45"/>
      <c r="W180" s="45"/>
      <c r="X180" s="45"/>
      <c r="Y180" s="45"/>
      <c r="Z180" s="45"/>
      <c r="AA180" s="45"/>
      <c r="AB180" s="45"/>
      <c r="AC180" s="45"/>
      <c r="AD180" s="45"/>
      <c r="AE180" s="45"/>
    </row>
    <row r="181" spans="3:31">
      <c r="C181" s="45" t="str">
        <f>IF(OR(F181="",H181=""),"",IF(F181=H181,1,IF(F181&lt;H181,0,IF(F181-H181&lt;10,2,IF(F181&gt;H181,3,SE)))))</f>
        <v/>
      </c>
      <c r="D181" s="217" t="s">
        <v>158</v>
      </c>
      <c r="E181" s="218"/>
      <c r="F181" s="218"/>
      <c r="G181" s="218"/>
      <c r="H181" s="218"/>
      <c r="I181" s="218"/>
      <c r="J181" s="218"/>
      <c r="K181" s="218"/>
      <c r="L181" s="218"/>
      <c r="M181" s="218"/>
      <c r="N181" s="218"/>
      <c r="O181" s="218"/>
      <c r="P181" s="219"/>
      <c r="Q181" s="45" t="str">
        <f>IF(OR(H181="",F181=""),"",IF(H181=F181,1,IF(H181&lt;F181,0,IF(H181-F181&lt;10,2,IF(H181&gt;F181,3,SE)))))</f>
        <v/>
      </c>
      <c r="U181" s="45"/>
      <c r="V181" s="45"/>
      <c r="W181" s="45"/>
      <c r="X181" s="45"/>
      <c r="Y181" s="45"/>
      <c r="Z181" s="45"/>
      <c r="AA181" s="45"/>
      <c r="AB181" s="45"/>
      <c r="AC181" s="45"/>
      <c r="AD181" s="45"/>
      <c r="AE181" s="45"/>
    </row>
    <row r="182" spans="3:31" ht="15.75" thickBot="1">
      <c r="C182" s="45" t="str">
        <f>IF(OR(F182="",H182=""),"",IF(F182=H182,1,IF(F182&lt;H182,0,IF(F182-H182&lt;10,2,IF(F182&gt;H182,3,SE)))))</f>
        <v/>
      </c>
      <c r="D182" s="220"/>
      <c r="E182" s="221"/>
      <c r="F182" s="221"/>
      <c r="G182" s="221"/>
      <c r="H182" s="221"/>
      <c r="I182" s="221"/>
      <c r="J182" s="221"/>
      <c r="K182" s="221"/>
      <c r="L182" s="221"/>
      <c r="M182" s="221"/>
      <c r="N182" s="221"/>
      <c r="O182" s="221"/>
      <c r="P182" s="222"/>
      <c r="Q182" s="45" t="str">
        <f>IF(OR(H182="",F182=""),"",IF(H182=F182,1,IF(H182&lt;F182,0,IF(H182-F182&lt;10,2,IF(H182&gt;F182,3,SE)))))</f>
        <v/>
      </c>
      <c r="U182" s="45"/>
      <c r="V182" s="45"/>
      <c r="W182" s="45"/>
      <c r="X182" s="45"/>
      <c r="Y182" s="45"/>
      <c r="Z182" s="45"/>
      <c r="AA182" s="45"/>
      <c r="AB182" s="45"/>
      <c r="AC182" s="45"/>
      <c r="AD182" s="45"/>
      <c r="AE182" s="45"/>
    </row>
    <row r="183" spans="3:31">
      <c r="C183" s="45" t="str">
        <f>IF(OR(F183="",H183=""),"",IF(F183=H183,1,IF(F183&lt;H183,0,IF(F183-H183&lt;10,2,IF(F183&gt;H183,3,SE)))))</f>
        <v/>
      </c>
      <c r="Q183" s="45" t="str">
        <f>IF(OR(H183="",F183=""),"",IF(H183=F183,1,IF(H183&lt;F183,0,IF(H183-F183&lt;10,2,IF(H183&gt;F183,3,SE)))))</f>
        <v/>
      </c>
      <c r="U183" s="45"/>
      <c r="V183" s="45"/>
      <c r="W183" s="45"/>
      <c r="X183" s="45"/>
      <c r="Y183" s="45"/>
      <c r="Z183" s="45"/>
      <c r="AA183" s="45"/>
      <c r="AB183" s="45"/>
      <c r="AC183" s="45"/>
      <c r="AD183" s="45"/>
      <c r="AE183" s="45"/>
    </row>
    <row r="184" spans="3:31">
      <c r="C184" s="45" t="str">
        <f>IF(OR(F184="",H184=""),"",IF(F184=H184,1,IF(F184&lt;H184,0,IF(F184-H184&lt;10,2,IF(F184&gt;H184,3,SE)))))</f>
        <v/>
      </c>
      <c r="D184" s="207" t="str">
        <f>V155</f>
        <v/>
      </c>
      <c r="E184" s="207"/>
      <c r="F184" s="98"/>
      <c r="G184" s="65" t="s">
        <v>17</v>
      </c>
      <c r="H184" s="98"/>
      <c r="I184" s="207" t="str">
        <f>V153</f>
        <v/>
      </c>
      <c r="J184" s="207"/>
      <c r="K184" s="207"/>
      <c r="L184" s="207"/>
      <c r="M184" s="207"/>
      <c r="N184" s="207"/>
      <c r="O184" s="207"/>
      <c r="P184" s="207"/>
      <c r="Q184" s="45" t="str">
        <f>IF(OR(H184="",F184=""),"",IF(H184=F184,1,IF(H184&lt;F184,0,IF(H184-F184&lt;10,2,IF(H184&gt;F184,3,SE)))))</f>
        <v/>
      </c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E184" s="45"/>
    </row>
    <row r="185" spans="3:31">
      <c r="C185" s="45" t="str">
        <f>IF(OR(F185="",H185=""),"",IF(F185=H185,1,IF(F185&lt;H185,0,IF(F185-H185&lt;10,2,IF(F185&gt;H185,3,SE)))))</f>
        <v/>
      </c>
      <c r="D185" s="207" t="str">
        <f>V154</f>
        <v/>
      </c>
      <c r="E185" s="207"/>
      <c r="F185" s="98"/>
      <c r="G185" s="65" t="s">
        <v>17</v>
      </c>
      <c r="H185" s="98"/>
      <c r="I185" s="207" t="str">
        <f>V152</f>
        <v/>
      </c>
      <c r="J185" s="207"/>
      <c r="K185" s="207"/>
      <c r="L185" s="207"/>
      <c r="M185" s="207"/>
      <c r="N185" s="207"/>
      <c r="O185" s="207"/>
      <c r="P185" s="207"/>
      <c r="Q185" s="45" t="str">
        <f>IF(OR(H185="",F185=""),"",IF(H185=F185,1,IF(H185&lt;F185,0,IF(H185-F185&lt;10,2,IF(H185&gt;F185,3,SE)))))</f>
        <v/>
      </c>
      <c r="U185" s="45"/>
      <c r="V185" s="45"/>
      <c r="W185" s="45"/>
      <c r="X185" s="45"/>
      <c r="Y185" s="45"/>
      <c r="Z185" s="45"/>
      <c r="AA185" s="45"/>
      <c r="AB185" s="45"/>
      <c r="AC185" s="45"/>
      <c r="AD185" s="45"/>
      <c r="AE185" s="45"/>
    </row>
    <row r="186" spans="3:31" ht="15.75" thickBot="1">
      <c r="C186" s="45" t="str">
        <f>IF(OR(F186="",H186=""),"",IF(F186=H186,1,IF(F186&lt;H186,0,IF(F186-H186&lt;10,2,IF(F186&gt;H186,3,SE)))))</f>
        <v/>
      </c>
      <c r="Q186" s="45" t="str">
        <f>IF(OR(H186="",F186=""),"",IF(H186=F186,1,IF(H186&lt;F186,0,IF(H186-F186&lt;10,2,IF(H186&gt;F186,3,SE)))))</f>
        <v/>
      </c>
      <c r="U186" s="45"/>
      <c r="V186" s="45"/>
      <c r="W186" s="45"/>
      <c r="X186" s="45"/>
      <c r="Y186" s="45"/>
      <c r="Z186" s="45"/>
      <c r="AA186" s="45"/>
      <c r="AB186" s="45"/>
      <c r="AC186" s="45"/>
      <c r="AD186" s="45"/>
      <c r="AE186" s="45"/>
    </row>
    <row r="187" spans="3:31">
      <c r="C187" s="45" t="str">
        <f>IF(OR(F187="",H187=""),"",IF(F187=H187,1,IF(F187&lt;H187,0,IF(F187-H187&lt;10,2,IF(F187&gt;H187,3,SE)))))</f>
        <v/>
      </c>
      <c r="D187" s="217" t="s">
        <v>159</v>
      </c>
      <c r="E187" s="218"/>
      <c r="F187" s="218"/>
      <c r="G187" s="218"/>
      <c r="H187" s="218"/>
      <c r="I187" s="218"/>
      <c r="J187" s="218"/>
      <c r="K187" s="218"/>
      <c r="L187" s="218"/>
      <c r="M187" s="218"/>
      <c r="N187" s="218"/>
      <c r="O187" s="218"/>
      <c r="P187" s="219"/>
      <c r="Q187" s="45" t="str">
        <f>IF(OR(H187="",F187=""),"",IF(H187=F187,1,IF(H187&lt;F187,0,IF(H187-F187&lt;10,2,IF(H187&gt;F187,3,SE)))))</f>
        <v/>
      </c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</row>
    <row r="188" spans="3:31" ht="15.75" thickBot="1">
      <c r="C188" s="45" t="str">
        <f>IF(OR(F188="",H188=""),"",IF(F188=H188,1,IF(F188&lt;H188,0,IF(F188-H188&lt;10,2,IF(F188&gt;H188,3,SE)))))</f>
        <v/>
      </c>
      <c r="D188" s="220"/>
      <c r="E188" s="221"/>
      <c r="F188" s="221"/>
      <c r="G188" s="221"/>
      <c r="H188" s="221"/>
      <c r="I188" s="221"/>
      <c r="J188" s="221"/>
      <c r="K188" s="221"/>
      <c r="L188" s="221"/>
      <c r="M188" s="221"/>
      <c r="N188" s="221"/>
      <c r="O188" s="221"/>
      <c r="P188" s="222"/>
      <c r="Q188" s="45" t="str">
        <f>IF(OR(H188="",F188=""),"",IF(H188=F188,1,IF(H188&lt;F188,0,IF(H188-F188&lt;10,2,IF(H188&gt;F188,3,SE)))))</f>
        <v/>
      </c>
      <c r="U188" s="45"/>
      <c r="V188" s="45"/>
      <c r="W188" s="45"/>
      <c r="X188" s="45"/>
      <c r="Y188" s="45"/>
      <c r="Z188" s="45"/>
      <c r="AA188" s="45"/>
      <c r="AB188" s="45"/>
      <c r="AC188" s="45"/>
      <c r="AD188" s="45"/>
      <c r="AE188" s="45"/>
    </row>
    <row r="189" spans="3:31">
      <c r="C189" s="45" t="str">
        <f>IF(OR(F189="",H189=""),"",IF(F189=H189,1,IF(F189&lt;H189,0,IF(F189-H189&lt;10,2,IF(F189&gt;H189,3,SE)))))</f>
        <v/>
      </c>
      <c r="Q189" s="45" t="str">
        <f>IF(OR(H189="",F189=""),"",IF(H189=F189,1,IF(H189&lt;F189,0,IF(H189-F189&lt;10,2,IF(H189&gt;F189,3,SE)))))</f>
        <v/>
      </c>
      <c r="U189" s="45"/>
      <c r="V189" s="45"/>
      <c r="W189" s="45"/>
      <c r="X189" s="45"/>
      <c r="Y189" s="45"/>
      <c r="Z189" s="45"/>
      <c r="AA189" s="45"/>
      <c r="AB189" s="45"/>
      <c r="AC189" s="45"/>
      <c r="AD189" s="45"/>
      <c r="AE189" s="45"/>
    </row>
    <row r="190" spans="3:31">
      <c r="C190" s="45" t="str">
        <f>IF(OR(F190="",H190=""),"",IF(F190=H190,1,IF(F190&lt;H190,0,IF(F190-H190&lt;10,2,IF(F190&gt;H190,3,SE)))))</f>
        <v/>
      </c>
      <c r="D190" s="207" t="str">
        <f>V155</f>
        <v/>
      </c>
      <c r="E190" s="207"/>
      <c r="F190" s="98"/>
      <c r="G190" s="58" t="s">
        <v>17</v>
      </c>
      <c r="H190" s="98"/>
      <c r="I190" s="207" t="str">
        <f>V154</f>
        <v/>
      </c>
      <c r="J190" s="207"/>
      <c r="K190" s="207"/>
      <c r="L190" s="207"/>
      <c r="M190" s="207"/>
      <c r="N190" s="207"/>
      <c r="O190" s="207"/>
      <c r="P190" s="207"/>
      <c r="Q190" s="45" t="str">
        <f>IF(OR(H190="",F190=""),"",IF(H190=F190,1,IF(H190&lt;F190,0,IF(H190-F190&lt;10,2,IF(H190&gt;F190,3,SE)))))</f>
        <v/>
      </c>
      <c r="U190" s="45"/>
      <c r="V190" s="45"/>
      <c r="W190" s="45"/>
      <c r="X190" s="45"/>
      <c r="Y190" s="45"/>
      <c r="Z190" s="45"/>
      <c r="AA190" s="45"/>
      <c r="AB190" s="45"/>
      <c r="AC190" s="45"/>
      <c r="AD190" s="45"/>
      <c r="AE190" s="45"/>
    </row>
    <row r="191" spans="3:31">
      <c r="C191" s="45" t="str">
        <f>IF(OR(F191="",H191=""),"",IF(F191=H191,1,IF(F191&lt;H191,0,IF(F191-H191&lt;10,2,IF(F191&gt;H191,3,SE)))))</f>
        <v/>
      </c>
      <c r="D191" s="207" t="str">
        <f>V153</f>
        <v/>
      </c>
      <c r="E191" s="207"/>
      <c r="F191" s="98"/>
      <c r="G191" s="58" t="s">
        <v>17</v>
      </c>
      <c r="H191" s="98"/>
      <c r="I191" s="207" t="str">
        <f>V152</f>
        <v/>
      </c>
      <c r="J191" s="207"/>
      <c r="K191" s="207"/>
      <c r="L191" s="207"/>
      <c r="M191" s="207"/>
      <c r="N191" s="207"/>
      <c r="O191" s="207"/>
      <c r="P191" s="207"/>
      <c r="Q191" s="45" t="str">
        <f>IF(OR(H191="",F191=""),"",IF(H191=F191,1,IF(H191&lt;F191,0,IF(H191-F191&lt;10,2,IF(H191&gt;F191,3,SE)))))</f>
        <v/>
      </c>
      <c r="T191" s="45"/>
      <c r="U191" s="45"/>
      <c r="V191" s="45"/>
      <c r="W191" s="45"/>
      <c r="X191" s="45"/>
      <c r="Y191" s="45"/>
      <c r="Z191" s="45"/>
      <c r="AA191" s="45"/>
      <c r="AB191" s="45"/>
      <c r="AC191" s="45"/>
      <c r="AD191" s="45"/>
      <c r="AE191" s="45"/>
    </row>
    <row r="192" spans="3:31" ht="15.75" thickBot="1">
      <c r="C192" s="45" t="str">
        <f>IF(OR(F192="",H192=""),"",IF(F192=H192,1,IF(F192&lt;H192,0,IF(F192-H192&lt;10,2,IF(F192&gt;H192,3,SE)))))</f>
        <v/>
      </c>
      <c r="Q192" s="45"/>
      <c r="T192" s="45"/>
      <c r="U192" s="45"/>
      <c r="V192" s="45"/>
      <c r="W192" s="45"/>
      <c r="X192" s="45"/>
      <c r="Y192" s="45"/>
      <c r="Z192" s="45"/>
      <c r="AA192" s="45"/>
      <c r="AB192" s="45"/>
      <c r="AC192" s="45"/>
      <c r="AD192" s="45"/>
      <c r="AE192" s="45"/>
    </row>
    <row r="193" spans="3:31">
      <c r="C193" s="45" t="str">
        <f>IF(OR(F193="",H193=""),"",IF(F193=H193,1,IF(F193&lt;H193,0,IF(F193-H193&lt;10,2,IF(F193&gt;H193,3,SE)))))</f>
        <v/>
      </c>
      <c r="D193" s="237" t="s">
        <v>124</v>
      </c>
      <c r="E193" s="238"/>
      <c r="F193" s="238"/>
      <c r="G193" s="238"/>
      <c r="H193" s="238"/>
      <c r="I193" s="238"/>
      <c r="J193" s="238"/>
      <c r="K193" s="238"/>
      <c r="L193" s="238"/>
      <c r="M193" s="239"/>
      <c r="Q193" s="45"/>
      <c r="S193" s="45"/>
      <c r="T193" s="45"/>
      <c r="U193" s="45"/>
      <c r="V193" s="45"/>
      <c r="W193" s="45"/>
      <c r="X193" s="45"/>
      <c r="Y193" s="45"/>
      <c r="Z193" s="45"/>
      <c r="AA193" s="45"/>
      <c r="AB193" s="45"/>
      <c r="AC193" s="45"/>
      <c r="AD193" s="45"/>
      <c r="AE193" s="45"/>
    </row>
    <row r="194" spans="3:31" ht="15.75" thickBot="1">
      <c r="C194" s="45" t="str">
        <f>IF(OR(F194="",H194=""),"",IF(F194=H194,1,IF(F194&lt;H194,0,IF(F194-H194&lt;10,2,IF(F194&gt;H194,3,SE)))))</f>
        <v/>
      </c>
      <c r="D194" s="240"/>
      <c r="E194" s="241"/>
      <c r="F194" s="241"/>
      <c r="G194" s="241"/>
      <c r="H194" s="241"/>
      <c r="I194" s="241"/>
      <c r="J194" s="241"/>
      <c r="K194" s="241"/>
      <c r="L194" s="241"/>
      <c r="M194" s="242"/>
      <c r="Q194" s="45"/>
      <c r="S194" s="45"/>
      <c r="T194" s="45"/>
      <c r="U194" s="45"/>
      <c r="V194" s="45"/>
      <c r="W194" s="45"/>
      <c r="X194" s="45"/>
      <c r="Y194" s="45"/>
      <c r="Z194" s="45"/>
      <c r="AA194" s="45"/>
      <c r="AB194" s="45"/>
      <c r="AC194" s="45"/>
      <c r="AD194" s="45"/>
      <c r="AE194" s="45"/>
    </row>
    <row r="195" spans="3:31">
      <c r="C195" s="45">
        <f>IF(OR(F195="",H195=""),"",IF(F195=H195,1,IF(F195&lt;H195,0,IF(F195-H195&lt;10,2,IF(F195&gt;H195,3,SE)))))</f>
        <v>0</v>
      </c>
      <c r="D195" s="48" t="s">
        <v>3</v>
      </c>
      <c r="E195" s="49" t="s">
        <v>21</v>
      </c>
      <c r="F195" s="243" t="s">
        <v>12</v>
      </c>
      <c r="G195" s="244"/>
      <c r="H195" s="243" t="s">
        <v>309</v>
      </c>
      <c r="I195" s="244"/>
      <c r="J195" s="243" t="s">
        <v>310</v>
      </c>
      <c r="K195" s="244"/>
      <c r="L195" s="243" t="s">
        <v>174</v>
      </c>
      <c r="M195" s="285"/>
      <c r="O195" s="44" t="s">
        <v>179</v>
      </c>
      <c r="Q195" s="45"/>
      <c r="S195" s="45"/>
      <c r="T195" s="45"/>
      <c r="U195" s="47" t="s">
        <v>3</v>
      </c>
      <c r="V195" s="47" t="s">
        <v>2</v>
      </c>
      <c r="W195" s="47" t="s">
        <v>12</v>
      </c>
      <c r="X195" s="47" t="s">
        <v>13</v>
      </c>
      <c r="Y195" s="47" t="s">
        <v>14</v>
      </c>
      <c r="Z195" s="47" t="s">
        <v>15</v>
      </c>
      <c r="AA195" s="47" t="s">
        <v>18</v>
      </c>
      <c r="AB195" s="47" t="s">
        <v>19</v>
      </c>
      <c r="AC195" s="47" t="s">
        <v>20</v>
      </c>
      <c r="AD195" s="45"/>
      <c r="AE195" s="45"/>
    </row>
    <row r="196" spans="3:31">
      <c r="C196" s="45">
        <f>IF(OR(F196="",H196=""),"",IF(F196=H196,1,IF(F196&lt;H196,0,IF(F196-H196&lt;10,2,IF(F196&gt;H196,3,SE)))))</f>
        <v>1</v>
      </c>
      <c r="D196" s="62" t="s">
        <v>4</v>
      </c>
      <c r="E196" s="62" t="str">
        <f>VLOOKUP(AC196,$U$195:$AB$199,2)</f>
        <v/>
      </c>
      <c r="F196" s="201">
        <f>VLOOKUP(AC196,$U$195:$AB$199,3)</f>
        <v>0</v>
      </c>
      <c r="G196" s="201"/>
      <c r="H196" s="202">
        <f>VLOOKUP(AC196,$U$195:$AB$199,4)</f>
        <v>0</v>
      </c>
      <c r="I196" s="202"/>
      <c r="J196" s="202">
        <f>VLOOKUP(AC196,$U$195:$AB$199,5)</f>
        <v>0</v>
      </c>
      <c r="K196" s="202"/>
      <c r="L196" s="202">
        <f>VLOOKUP(AC196,$U$195:$AB$199,6)</f>
        <v>0</v>
      </c>
      <c r="M196" s="292"/>
      <c r="O196" s="44" t="s">
        <v>175</v>
      </c>
      <c r="Q196" s="45"/>
      <c r="S196" s="45"/>
      <c r="T196" s="45"/>
      <c r="U196" s="47">
        <v>1</v>
      </c>
      <c r="V196" s="45" t="str">
        <f>IF(OR('3ª FASE - GRUPOS Q a X'!F361="",'3ª FASE - GRUPOS Q a X'!F361=""),"",'3ª FASE - GRUPOS Q a X'!E300)</f>
        <v/>
      </c>
      <c r="W196" s="45">
        <f>SUM(Q204,Q211,Q217,Q222,Q229,Q235)</f>
        <v>0</v>
      </c>
      <c r="X196" s="45">
        <f>SUM(H204,H211,H217,H222,H229,H235)</f>
        <v>0</v>
      </c>
      <c r="Y196" s="45">
        <f>SUM(F204,F211,F217,F222,F229,F235)</f>
        <v>0</v>
      </c>
      <c r="Z196" s="45">
        <f>X196-Y196</f>
        <v>0</v>
      </c>
      <c r="AA196" s="45">
        <f>(W196*10^10)+((Z196+5000)*10^6)+(X196*10)+U196</f>
        <v>5000000001</v>
      </c>
      <c r="AB196" s="45">
        <f>LARGE($AA$196:$AA$199,U196)</f>
        <v>5000000004</v>
      </c>
      <c r="AC196" s="64">
        <f>MATCH(AB196,$AA$196:$AA$199,0)</f>
        <v>4</v>
      </c>
      <c r="AD196" s="45"/>
      <c r="AE196" s="45"/>
    </row>
    <row r="197" spans="3:31">
      <c r="C197" s="45">
        <f>IF(OR(F197="",H197=""),"",IF(F197=H197,1,IF(F197&lt;H197,0,IF(F197-H197&lt;10,2,IF(F197&gt;H197,3,SE)))))</f>
        <v>1</v>
      </c>
      <c r="D197" s="62" t="s">
        <v>5</v>
      </c>
      <c r="E197" s="62" t="str">
        <f>VLOOKUP(AC197,$U$195:$AB$199,2)</f>
        <v/>
      </c>
      <c r="F197" s="201">
        <f>VLOOKUP(AC197,$U$195:$AB$199,3)</f>
        <v>0</v>
      </c>
      <c r="G197" s="201"/>
      <c r="H197" s="202">
        <f>VLOOKUP(AC197,$U$195:$AB$199,4)</f>
        <v>0</v>
      </c>
      <c r="I197" s="202"/>
      <c r="J197" s="202">
        <f>VLOOKUP(AC197,$U$195:$AB$199,5)</f>
        <v>0</v>
      </c>
      <c r="K197" s="202"/>
      <c r="L197" s="202">
        <f>VLOOKUP(AC197,$U$195:$AB$199,6)</f>
        <v>0</v>
      </c>
      <c r="M197" s="292"/>
      <c r="O197" s="44" t="s">
        <v>307</v>
      </c>
      <c r="Q197" s="45"/>
      <c r="S197" s="45"/>
      <c r="T197" s="45"/>
      <c r="U197" s="47">
        <v>2</v>
      </c>
      <c r="V197" s="45" t="str">
        <f>IF(OR('3ª FASE - GRUPOS Q a X'!F292="",'3ª FASE - GRUPOS Q a X'!F292=""),"",'3ª FASE - GRUPOS Q a X'!E230)</f>
        <v/>
      </c>
      <c r="W197" s="45">
        <f>SUM(Q205,Q210,Q223,Q228,C217,C235)</f>
        <v>0</v>
      </c>
      <c r="X197" s="45">
        <f>SUM(H205,H210,F217,H223,H228,F235)</f>
        <v>0</v>
      </c>
      <c r="Y197" s="45">
        <f>SUM(F205,F210,H217,F223,F228,H235)</f>
        <v>0</v>
      </c>
      <c r="Z197" s="45">
        <f>X197-Y197</f>
        <v>0</v>
      </c>
      <c r="AA197" s="45">
        <f>(W197*10^10)+((Z197+5000)*10^6)+(X197*10)+U197</f>
        <v>5000000002</v>
      </c>
      <c r="AB197" s="45">
        <f>LARGE($AA$196:$AA$199,U197)</f>
        <v>5000000003</v>
      </c>
      <c r="AC197" s="64">
        <f>MATCH(AB197,$AA$196:$AA$199,0)</f>
        <v>3</v>
      </c>
      <c r="AD197" s="45"/>
      <c r="AE197" s="45"/>
    </row>
    <row r="198" spans="3:31">
      <c r="C198" s="45">
        <f>IF(OR(F198="",H198=""),"",IF(F198=H198,1,IF(F198&lt;H198,0,IF(F198-H198&lt;10,2,IF(F198&gt;H198,3,SE)))))</f>
        <v>1</v>
      </c>
      <c r="D198" s="63" t="s">
        <v>6</v>
      </c>
      <c r="E198" s="63" t="str">
        <f>VLOOKUP(AC198,$U$195:$AB$199,2)</f>
        <v/>
      </c>
      <c r="F198" s="223">
        <f>VLOOKUP(AC198,$U$195:$AB$199,3)</f>
        <v>0</v>
      </c>
      <c r="G198" s="223"/>
      <c r="H198" s="279">
        <f>VLOOKUP(AC198,$U$195:$AB$199,4)</f>
        <v>0</v>
      </c>
      <c r="I198" s="279"/>
      <c r="J198" s="279">
        <f>VLOOKUP(AC198,$U$195:$AB$199,5)</f>
        <v>0</v>
      </c>
      <c r="K198" s="279"/>
      <c r="L198" s="279">
        <f>VLOOKUP(AC198,$U$195:$AB$199,6)</f>
        <v>0</v>
      </c>
      <c r="M198" s="295"/>
      <c r="O198" s="44" t="s">
        <v>308</v>
      </c>
      <c r="Q198" s="45"/>
      <c r="S198" s="45"/>
      <c r="T198" s="45"/>
      <c r="U198" s="47">
        <v>3</v>
      </c>
      <c r="V198" s="45" t="str">
        <f>IF(OR('3ª FASE - GRUPOS Q a X'!F292="",'3ª FASE - GRUPOS Q a X'!F292=""),"",'3ª FASE - GRUPOS Q a X'!E229)</f>
        <v/>
      </c>
      <c r="W198" s="45">
        <f>SUM(C205,C211,Q216,C223,C229,Q234)</f>
        <v>0</v>
      </c>
      <c r="X198" s="45">
        <f>SUM(F205,F211,H216,F223,F229,H234)</f>
        <v>0</v>
      </c>
      <c r="Y198" s="45">
        <f>SUM(H205,H211,F216,H223,H229,F234)</f>
        <v>0</v>
      </c>
      <c r="Z198" s="45">
        <f>X198-Y198</f>
        <v>0</v>
      </c>
      <c r="AA198" s="45">
        <f>(W198*10^10)+((Z198+5000)*10^6)+(X198*10)+U198</f>
        <v>5000000003</v>
      </c>
      <c r="AB198" s="45">
        <f>LARGE($AA$196:$AA$199,U198)</f>
        <v>5000000002</v>
      </c>
      <c r="AC198" s="64">
        <f>MATCH(AB198,$AA$196:$AA$199,0)</f>
        <v>2</v>
      </c>
      <c r="AD198" s="45"/>
      <c r="AE198" s="45"/>
    </row>
    <row r="199" spans="3:31">
      <c r="C199" s="45">
        <f>IF(OR(F199="",H199=""),"",IF(F199=H199,1,IF(F199&lt;H199,0,IF(F199-H199&lt;10,2,IF(F199&gt;H199,3,SE)))))</f>
        <v>1</v>
      </c>
      <c r="D199" s="63" t="s">
        <v>7</v>
      </c>
      <c r="E199" s="63" t="str">
        <f>VLOOKUP(AC199,$U$195:$AB$199,2)</f>
        <v/>
      </c>
      <c r="F199" s="223">
        <f>VLOOKUP(AC199,$U$195:$AB$199,3)</f>
        <v>0</v>
      </c>
      <c r="G199" s="223"/>
      <c r="H199" s="279">
        <f>VLOOKUP(AC199,$U$195:$AB$199,4)</f>
        <v>0</v>
      </c>
      <c r="I199" s="279"/>
      <c r="J199" s="279">
        <f>VLOOKUP(AC199,$U$195:$AB$199,5)</f>
        <v>0</v>
      </c>
      <c r="K199" s="279"/>
      <c r="L199" s="279">
        <f>VLOOKUP(AC199,$U$195:$AB$199,6)</f>
        <v>0</v>
      </c>
      <c r="M199" s="295"/>
      <c r="O199" s="44" t="s">
        <v>178</v>
      </c>
      <c r="Q199" s="45"/>
      <c r="S199" s="45"/>
      <c r="T199" s="45"/>
      <c r="U199" s="47">
        <v>4</v>
      </c>
      <c r="V199" s="45" t="str">
        <f>IF(OR('3ª FASE - GRUPOS Q a X'!F361="",'3ª FASE - GRUPOS Q a X'!F361=""),"",'3ª FASE - GRUPOS Q a X'!E297)</f>
        <v/>
      </c>
      <c r="W199" s="45">
        <f>SUM(C204,C210,C216,C222,C228,C234)</f>
        <v>0</v>
      </c>
      <c r="X199" s="45">
        <f>SUM(F204,F210,F216,F222,F228,F234)</f>
        <v>0</v>
      </c>
      <c r="Y199" s="45">
        <f>SUM(H204,H210,H216,H222,H228,H234)</f>
        <v>0</v>
      </c>
      <c r="Z199" s="45">
        <f>X199-Y199</f>
        <v>0</v>
      </c>
      <c r="AA199" s="45">
        <f>(W199*10^10)+((Z199+5000)*10^6)+(X199*10)+U199</f>
        <v>5000000004</v>
      </c>
      <c r="AB199" s="45">
        <f>LARGE($AA$196:$AA$199,U199)</f>
        <v>5000000001</v>
      </c>
      <c r="AC199" s="64">
        <f>MATCH(AB199,$AA$196:$AA$199,0)</f>
        <v>1</v>
      </c>
      <c r="AD199" s="45"/>
      <c r="AE199" s="45"/>
    </row>
    <row r="200" spans="3:31" ht="15.75" thickBot="1">
      <c r="C200" s="45" t="str">
        <f>IF(OR(F200="",H200=""),"",IF(F200=H200,1,IF(F200&lt;H200,0,IF(F200-H200&lt;10,2,IF(F200&gt;H200,3,SE)))))</f>
        <v/>
      </c>
      <c r="Q200" s="45"/>
      <c r="S200" s="45"/>
      <c r="T200" s="45"/>
      <c r="U200" s="45"/>
      <c r="V200" s="45"/>
      <c r="W200" s="45"/>
      <c r="X200" s="45"/>
      <c r="Y200" s="45"/>
      <c r="Z200" s="45"/>
      <c r="AA200" s="45"/>
      <c r="AB200" s="45"/>
      <c r="AC200" s="45"/>
      <c r="AD200" s="45"/>
      <c r="AE200" s="45"/>
    </row>
    <row r="201" spans="3:31">
      <c r="C201" s="45" t="str">
        <f>IF(OR(F201="",H201=""),"",IF(F201=H201,1,IF(F201&lt;H201,0,IF(F201-H201&lt;10,2,IF(F201&gt;H201,3,SE)))))</f>
        <v/>
      </c>
      <c r="D201" s="227" t="s">
        <v>154</v>
      </c>
      <c r="E201" s="228"/>
      <c r="F201" s="228"/>
      <c r="G201" s="228"/>
      <c r="H201" s="228"/>
      <c r="I201" s="228"/>
      <c r="J201" s="228"/>
      <c r="K201" s="228"/>
      <c r="L201" s="228"/>
      <c r="M201" s="228"/>
      <c r="N201" s="228"/>
      <c r="O201" s="228"/>
      <c r="P201" s="229"/>
      <c r="Q201" s="45" t="str">
        <f>IF(OR(H201="",F201=""),"",IF(H201=F201,1,IF(H201&lt;F201,0,IF(H201-F201&lt;10,2,IF(H201&gt;F201,3,SE)))))</f>
        <v/>
      </c>
      <c r="S201" s="45"/>
      <c r="T201" s="45"/>
      <c r="U201" s="45"/>
      <c r="V201" s="45"/>
      <c r="W201" s="45"/>
      <c r="X201" s="45"/>
      <c r="Y201" s="45"/>
      <c r="Z201" s="45"/>
      <c r="AA201" s="45"/>
      <c r="AB201" s="45"/>
      <c r="AC201" s="45"/>
      <c r="AD201" s="45"/>
      <c r="AE201" s="45"/>
    </row>
    <row r="202" spans="3:31" ht="15.75" thickBot="1">
      <c r="C202" s="45" t="str">
        <f>IF(OR(F202="",H202=""),"",IF(F202=H202,1,IF(F202&lt;H202,0,IF(F202-H202&lt;10,2,IF(F202&gt;H202,3,SE)))))</f>
        <v/>
      </c>
      <c r="D202" s="230"/>
      <c r="E202" s="231"/>
      <c r="F202" s="231"/>
      <c r="G202" s="231"/>
      <c r="H202" s="231"/>
      <c r="I202" s="231"/>
      <c r="J202" s="231"/>
      <c r="K202" s="231"/>
      <c r="L202" s="231"/>
      <c r="M202" s="231"/>
      <c r="N202" s="231"/>
      <c r="O202" s="231"/>
      <c r="P202" s="232"/>
      <c r="Q202" s="45" t="str">
        <f>IF(OR(H202="",F202=""),"",IF(H202=F202,1,IF(H202&lt;F202,0,IF(H202-F202&lt;10,2,IF(H202&gt;F202,3,SE)))))</f>
        <v/>
      </c>
      <c r="T202" s="45"/>
      <c r="U202" s="45"/>
      <c r="V202" s="45"/>
      <c r="W202" s="45"/>
      <c r="X202" s="45"/>
      <c r="Y202" s="45"/>
      <c r="Z202" s="45"/>
      <c r="AA202" s="45"/>
      <c r="AB202" s="45"/>
      <c r="AC202" s="45"/>
      <c r="AD202" s="45"/>
      <c r="AE202" s="45"/>
    </row>
    <row r="203" spans="3:31">
      <c r="C203" s="45" t="str">
        <f>IF(OR(F203="",H203=""),"",IF(F203=H203,1,IF(F203&lt;H203,0,IF(F203-H203&lt;10,2,IF(F203&gt;H203,3,SE)))))</f>
        <v/>
      </c>
      <c r="Q203" s="45" t="str">
        <f>IF(OR(H203="",F203=""),"",IF(H203=F203,1,IF(H203&lt;F203,0,IF(H203-F203&lt;10,2,IF(H203&gt;F203,3,SE)))))</f>
        <v/>
      </c>
      <c r="T203" s="45"/>
      <c r="U203" s="45"/>
      <c r="V203" s="45"/>
      <c r="W203" s="45"/>
      <c r="X203" s="45"/>
      <c r="Y203" s="45"/>
      <c r="Z203" s="45"/>
      <c r="AA203" s="45"/>
      <c r="AB203" s="45"/>
      <c r="AC203" s="45"/>
      <c r="AD203" s="45"/>
      <c r="AE203" s="45"/>
    </row>
    <row r="204" spans="3:31">
      <c r="C204" s="45" t="str">
        <f>IF(OR(F204="",H204=""),"",IF(F204=H204,1,IF(F204&lt;H204,0,IF(F204-H204&lt;10,2,IF(F204&gt;H204,3,SE)))))</f>
        <v/>
      </c>
      <c r="D204" s="207" t="str">
        <f>V199</f>
        <v/>
      </c>
      <c r="E204" s="207"/>
      <c r="F204" s="98"/>
      <c r="G204" s="65" t="s">
        <v>17</v>
      </c>
      <c r="H204" s="98"/>
      <c r="I204" s="207" t="str">
        <f>V196</f>
        <v/>
      </c>
      <c r="J204" s="207"/>
      <c r="K204" s="207"/>
      <c r="L204" s="207"/>
      <c r="M204" s="207"/>
      <c r="N204" s="207"/>
      <c r="O204" s="207"/>
      <c r="P204" s="207"/>
      <c r="Q204" s="45" t="str">
        <f>IF(OR(H204="",F204=""),"",IF(H204=F204,1,IF(H204&lt;F204,0,IF(H204-F204&lt;10,2,IF(H204&gt;F204,3,SE)))))</f>
        <v/>
      </c>
      <c r="T204" s="45"/>
      <c r="U204" s="45"/>
      <c r="V204" s="45"/>
      <c r="W204" s="45"/>
      <c r="X204" s="45"/>
      <c r="Y204" s="45"/>
      <c r="Z204" s="45"/>
      <c r="AA204" s="45"/>
      <c r="AB204" s="45"/>
      <c r="AC204" s="45"/>
      <c r="AD204" s="45"/>
      <c r="AE204" s="45"/>
    </row>
    <row r="205" spans="3:31">
      <c r="C205" s="45" t="str">
        <f>IF(OR(F205="",H205=""),"",IF(F205=H205,1,IF(F205&lt;H205,0,IF(F205-H205&lt;10,2,IF(F205&gt;H205,3,SE)))))</f>
        <v/>
      </c>
      <c r="D205" s="207" t="str">
        <f>V198</f>
        <v/>
      </c>
      <c r="E205" s="207"/>
      <c r="F205" s="98"/>
      <c r="G205" s="65" t="s">
        <v>17</v>
      </c>
      <c r="H205" s="98"/>
      <c r="I205" s="207" t="str">
        <f>V197</f>
        <v/>
      </c>
      <c r="J205" s="207"/>
      <c r="K205" s="207"/>
      <c r="L205" s="207"/>
      <c r="M205" s="207"/>
      <c r="N205" s="207"/>
      <c r="O205" s="207"/>
      <c r="P205" s="207"/>
      <c r="Q205" s="45" t="str">
        <f>IF(OR(H205="",F205=""),"",IF(H205=F205,1,IF(H205&lt;F205,0,IF(H205-F205&lt;10,2,IF(H205&gt;F205,3,SE)))))</f>
        <v/>
      </c>
      <c r="T205" s="45"/>
      <c r="U205" s="45"/>
      <c r="V205" s="45"/>
      <c r="W205" s="45"/>
      <c r="X205" s="45"/>
      <c r="Y205" s="45"/>
      <c r="Z205" s="45"/>
      <c r="AA205" s="45"/>
      <c r="AB205" s="45"/>
      <c r="AC205" s="45"/>
      <c r="AD205" s="45"/>
      <c r="AE205" s="45"/>
    </row>
    <row r="206" spans="3:31" ht="15.75" thickBot="1">
      <c r="C206" s="45" t="str">
        <f>IF(OR(F206="",H206=""),"",IF(F206=H206,1,IF(F206&lt;H206,0,IF(F206-H206&lt;10,2,IF(F206&gt;H206,3,SE)))))</f>
        <v/>
      </c>
      <c r="Q206" s="45" t="str">
        <f>IF(OR(H206="",F206=""),"",IF(H206=F206,1,IF(H206&lt;F206,0,IF(H206-F206&lt;10,2,IF(H206&gt;F206,3,SE)))))</f>
        <v/>
      </c>
      <c r="T206" s="45"/>
      <c r="U206" s="45"/>
      <c r="V206" s="45"/>
      <c r="W206" s="45"/>
      <c r="X206" s="45"/>
      <c r="Y206" s="45"/>
      <c r="Z206" s="45"/>
      <c r="AA206" s="45"/>
      <c r="AB206" s="45"/>
      <c r="AC206" s="45"/>
      <c r="AD206" s="45"/>
      <c r="AE206" s="45"/>
    </row>
    <row r="207" spans="3:31">
      <c r="C207" s="45" t="str">
        <f>IF(OR(F207="",H207=""),"",IF(F207=H207,1,IF(F207&lt;H207,0,IF(F207-H207&lt;10,2,IF(F207&gt;H207,3,SE)))))</f>
        <v/>
      </c>
      <c r="D207" s="217" t="s">
        <v>155</v>
      </c>
      <c r="E207" s="218"/>
      <c r="F207" s="218"/>
      <c r="G207" s="218"/>
      <c r="H207" s="218"/>
      <c r="I207" s="218"/>
      <c r="J207" s="218"/>
      <c r="K207" s="218"/>
      <c r="L207" s="218"/>
      <c r="M207" s="218"/>
      <c r="N207" s="218"/>
      <c r="O207" s="218"/>
      <c r="P207" s="219"/>
      <c r="Q207" s="45" t="str">
        <f>IF(OR(H207="",F207=""),"",IF(H207=F207,1,IF(H207&lt;F207,0,IF(H207-F207&lt;10,2,IF(H207&gt;F207,3,SE)))))</f>
        <v/>
      </c>
      <c r="T207" s="45"/>
      <c r="U207" s="45"/>
      <c r="V207" s="45"/>
      <c r="W207" s="45"/>
      <c r="X207" s="45"/>
      <c r="Y207" s="45"/>
      <c r="Z207" s="45"/>
      <c r="AA207" s="45"/>
      <c r="AB207" s="45"/>
      <c r="AC207" s="45"/>
      <c r="AD207" s="45"/>
      <c r="AE207" s="45"/>
    </row>
    <row r="208" spans="3:31" ht="15.75" thickBot="1">
      <c r="C208" s="45" t="str">
        <f>IF(OR(F208="",H208=""),"",IF(F208=H208,1,IF(F208&lt;H208,0,IF(F208-H208&lt;10,2,IF(F208&gt;H208,3,SE)))))</f>
        <v/>
      </c>
      <c r="D208" s="220"/>
      <c r="E208" s="221"/>
      <c r="F208" s="221"/>
      <c r="G208" s="221"/>
      <c r="H208" s="221"/>
      <c r="I208" s="221"/>
      <c r="J208" s="221"/>
      <c r="K208" s="221"/>
      <c r="L208" s="221"/>
      <c r="M208" s="221"/>
      <c r="N208" s="221"/>
      <c r="O208" s="221"/>
      <c r="P208" s="222"/>
      <c r="Q208" s="45" t="str">
        <f>IF(OR(H208="",F208=""),"",IF(H208=F208,1,IF(H208&lt;F208,0,IF(H208-F208&lt;10,2,IF(H208&gt;F208,3,SE)))))</f>
        <v/>
      </c>
      <c r="T208" s="45"/>
      <c r="U208" s="45"/>
      <c r="V208" s="45"/>
      <c r="W208" s="45"/>
      <c r="X208" s="45"/>
      <c r="Y208" s="45"/>
      <c r="Z208" s="45"/>
      <c r="AA208" s="45"/>
      <c r="AB208" s="45"/>
      <c r="AC208" s="45"/>
      <c r="AD208" s="45"/>
      <c r="AE208" s="45"/>
    </row>
    <row r="209" spans="3:31">
      <c r="C209" s="45" t="str">
        <f>IF(OR(F209="",H209=""),"",IF(F209=H209,1,IF(F209&lt;H209,0,IF(F209-H209&lt;10,2,IF(F209&gt;H209,3,SE)))))</f>
        <v/>
      </c>
      <c r="Q209" s="45" t="str">
        <f>IF(OR(H209="",F209=""),"",IF(H209=F209,1,IF(H209&lt;F209,0,IF(H209-F209&lt;10,2,IF(H209&gt;F209,3,SE)))))</f>
        <v/>
      </c>
      <c r="T209" s="45"/>
      <c r="U209" s="45"/>
      <c r="V209" s="45"/>
      <c r="W209" s="45"/>
      <c r="X209" s="45"/>
      <c r="Y209" s="45"/>
      <c r="Z209" s="45"/>
      <c r="AA209" s="45"/>
      <c r="AB209" s="45"/>
      <c r="AC209" s="45"/>
      <c r="AD209" s="45"/>
      <c r="AE209" s="45"/>
    </row>
    <row r="210" spans="3:31">
      <c r="C210" s="45" t="str">
        <f>IF(OR(F210="",H210=""),"",IF(F210=H210,1,IF(F210&lt;H210,0,IF(F210-H210&lt;10,2,IF(F210&gt;H210,3,SE)))))</f>
        <v/>
      </c>
      <c r="D210" s="207" t="str">
        <f>V199</f>
        <v/>
      </c>
      <c r="E210" s="207"/>
      <c r="F210" s="98"/>
      <c r="G210" s="58" t="s">
        <v>17</v>
      </c>
      <c r="H210" s="98"/>
      <c r="I210" s="207" t="str">
        <f>V197</f>
        <v/>
      </c>
      <c r="J210" s="207"/>
      <c r="K210" s="207"/>
      <c r="L210" s="207"/>
      <c r="M210" s="207"/>
      <c r="N210" s="207"/>
      <c r="O210" s="207"/>
      <c r="P210" s="207"/>
      <c r="Q210" s="45" t="str">
        <f>IF(OR(H210="",F210=""),"",IF(H210=F210,1,IF(H210&lt;F210,0,IF(H210-F210&lt;10,2,IF(H210&gt;F210,3,SE)))))</f>
        <v/>
      </c>
      <c r="T210" s="45"/>
      <c r="U210" s="45"/>
      <c r="V210" s="45"/>
      <c r="W210" s="45"/>
      <c r="X210" s="45"/>
      <c r="Y210" s="45"/>
      <c r="Z210" s="45"/>
      <c r="AA210" s="45"/>
      <c r="AB210" s="45"/>
      <c r="AC210" s="45"/>
      <c r="AD210" s="45"/>
      <c r="AE210" s="45"/>
    </row>
    <row r="211" spans="3:31">
      <c r="C211" s="45" t="str">
        <f>IF(OR(F211="",H211=""),"",IF(F211=H211,1,IF(F211&lt;H211,0,IF(F211-H211&lt;10,2,IF(F211&gt;H211,3,SE)))))</f>
        <v/>
      </c>
      <c r="D211" s="207" t="str">
        <f>V198</f>
        <v/>
      </c>
      <c r="E211" s="207"/>
      <c r="F211" s="98"/>
      <c r="G211" s="58" t="s">
        <v>17</v>
      </c>
      <c r="H211" s="98"/>
      <c r="I211" s="207" t="str">
        <f>V196</f>
        <v/>
      </c>
      <c r="J211" s="207"/>
      <c r="K211" s="207"/>
      <c r="L211" s="207"/>
      <c r="M211" s="207"/>
      <c r="N211" s="207"/>
      <c r="O211" s="207"/>
      <c r="P211" s="207"/>
      <c r="Q211" s="45" t="str">
        <f>IF(OR(H211="",F211=""),"",IF(H211=F211,1,IF(H211&lt;F211,0,IF(H211-F211&lt;10,2,IF(H211&gt;F211,3,SE)))))</f>
        <v/>
      </c>
      <c r="T211" s="45"/>
      <c r="U211" s="45"/>
      <c r="V211" s="45"/>
      <c r="W211" s="45"/>
      <c r="X211" s="45"/>
      <c r="Y211" s="45"/>
      <c r="Z211" s="45"/>
      <c r="AA211" s="45"/>
      <c r="AB211" s="45"/>
      <c r="AC211" s="45"/>
      <c r="AD211" s="45"/>
      <c r="AE211" s="45"/>
    </row>
    <row r="212" spans="3:31" ht="15.75" thickBot="1">
      <c r="C212" s="45" t="str">
        <f>IF(OR(F212="",H212=""),"",IF(F212=H212,1,IF(F212&lt;H212,0,IF(F212-H212&lt;10,2,IF(F212&gt;H212,3,SE)))))</f>
        <v/>
      </c>
      <c r="F212" s="57"/>
      <c r="Q212" s="45" t="str">
        <f>IF(OR(H212="",F212=""),"",IF(H212=F212,1,IF(H212&lt;F212,0,IF(H212-F212&lt;10,2,IF(H212&gt;F212,3,SE)))))</f>
        <v/>
      </c>
      <c r="T212" s="45"/>
      <c r="U212" s="45"/>
      <c r="V212" s="45"/>
      <c r="W212" s="45"/>
      <c r="X212" s="45"/>
      <c r="Y212" s="45"/>
      <c r="Z212" s="45"/>
      <c r="AA212" s="45"/>
      <c r="AB212" s="45"/>
      <c r="AC212" s="45"/>
      <c r="AD212" s="45"/>
      <c r="AE212" s="45"/>
    </row>
    <row r="213" spans="3:31">
      <c r="C213" s="45" t="str">
        <f>IF(OR(F213="",H213=""),"",IF(F213=H213,1,IF(F213&lt;H213,0,IF(F213-H213&lt;10,2,IF(F213&gt;H213,3,SE)))))</f>
        <v/>
      </c>
      <c r="D213" s="217" t="s">
        <v>156</v>
      </c>
      <c r="E213" s="218"/>
      <c r="F213" s="218"/>
      <c r="G213" s="218"/>
      <c r="H213" s="218"/>
      <c r="I213" s="218"/>
      <c r="J213" s="218"/>
      <c r="K213" s="218"/>
      <c r="L213" s="218"/>
      <c r="M213" s="218"/>
      <c r="N213" s="218"/>
      <c r="O213" s="218"/>
      <c r="P213" s="219"/>
      <c r="Q213" s="45" t="str">
        <f>IF(OR(H213="",F213=""),"",IF(H213=F213,1,IF(H213&lt;F213,0,IF(H213-F213&lt;10,2,IF(H213&gt;F213,3,SE)))))</f>
        <v/>
      </c>
      <c r="T213" s="45"/>
      <c r="U213" s="45"/>
      <c r="V213" s="45"/>
      <c r="W213" s="45"/>
      <c r="X213" s="45"/>
      <c r="Y213" s="45"/>
      <c r="Z213" s="45"/>
      <c r="AA213" s="45"/>
      <c r="AB213" s="45"/>
      <c r="AC213" s="45"/>
      <c r="AD213" s="45"/>
      <c r="AE213" s="45"/>
    </row>
    <row r="214" spans="3:31" ht="15.75" thickBot="1">
      <c r="C214" s="45" t="str">
        <f>IF(OR(F214="",H214=""),"",IF(F214=H214,1,IF(F214&lt;H214,0,IF(F214-H214&lt;10,2,IF(F214&gt;H214,3,SE)))))</f>
        <v/>
      </c>
      <c r="D214" s="220"/>
      <c r="E214" s="221"/>
      <c r="F214" s="221"/>
      <c r="G214" s="221"/>
      <c r="H214" s="221"/>
      <c r="I214" s="221"/>
      <c r="J214" s="221"/>
      <c r="K214" s="221"/>
      <c r="L214" s="221"/>
      <c r="M214" s="221"/>
      <c r="N214" s="221"/>
      <c r="O214" s="221"/>
      <c r="P214" s="222"/>
      <c r="Q214" s="45" t="str">
        <f>IF(OR(H214="",F214=""),"",IF(H214=F214,1,IF(H214&lt;F214,0,IF(H214-F214&lt;10,2,IF(H214&gt;F214,3,SE)))))</f>
        <v/>
      </c>
      <c r="T214" s="45"/>
      <c r="U214" s="45"/>
      <c r="V214" s="45"/>
      <c r="W214" s="45"/>
      <c r="X214" s="45"/>
      <c r="Y214" s="45"/>
      <c r="Z214" s="45"/>
      <c r="AA214" s="45"/>
      <c r="AB214" s="45"/>
      <c r="AC214" s="45"/>
      <c r="AD214" s="45"/>
      <c r="AE214" s="45"/>
    </row>
    <row r="215" spans="3:31">
      <c r="C215" s="45" t="str">
        <f>IF(OR(F215="",H215=""),"",IF(F215=H215,1,IF(F215&lt;H215,0,IF(F215-H215&lt;10,2,IF(F215&gt;H215,3,SE)))))</f>
        <v/>
      </c>
      <c r="Q215" s="45" t="str">
        <f>IF(OR(H215="",F215=""),"",IF(H215=F215,1,IF(H215&lt;F215,0,IF(H215-F215&lt;10,2,IF(H215&gt;F215,3,SE)))))</f>
        <v/>
      </c>
      <c r="T215" s="45"/>
      <c r="U215" s="45"/>
      <c r="V215" s="45"/>
      <c r="W215" s="45"/>
      <c r="X215" s="45"/>
      <c r="Y215" s="45"/>
      <c r="Z215" s="45"/>
      <c r="AA215" s="45"/>
      <c r="AB215" s="45"/>
      <c r="AC215" s="45"/>
      <c r="AD215" s="45"/>
      <c r="AE215" s="45"/>
    </row>
    <row r="216" spans="3:31">
      <c r="C216" s="45" t="str">
        <f>IF(OR(F216="",H216=""),"",IF(F216=H216,1,IF(F216&lt;H216,0,IF(F216-H216&lt;10,2,IF(F216&gt;H216,3,SE)))))</f>
        <v/>
      </c>
      <c r="D216" s="207" t="str">
        <f>V199</f>
        <v/>
      </c>
      <c r="E216" s="207"/>
      <c r="F216" s="98"/>
      <c r="G216" s="65" t="s">
        <v>17</v>
      </c>
      <c r="H216" s="98"/>
      <c r="I216" s="207" t="str">
        <f>V198</f>
        <v/>
      </c>
      <c r="J216" s="207"/>
      <c r="K216" s="207"/>
      <c r="L216" s="207"/>
      <c r="M216" s="207"/>
      <c r="N216" s="207"/>
      <c r="O216" s="207"/>
      <c r="P216" s="207"/>
      <c r="Q216" s="45" t="str">
        <f>IF(OR(H216="",F216=""),"",IF(H216=F216,1,IF(H216&lt;F216,0,IF(H216-F216&lt;10,2,IF(H216&gt;F216,3,SE)))))</f>
        <v/>
      </c>
      <c r="T216" s="45"/>
      <c r="U216" s="45"/>
      <c r="V216" s="45"/>
      <c r="W216" s="45"/>
      <c r="X216" s="45"/>
      <c r="Y216" s="45"/>
      <c r="Z216" s="45"/>
      <c r="AA216" s="45"/>
      <c r="AB216" s="45"/>
      <c r="AC216" s="45"/>
      <c r="AD216" s="45"/>
      <c r="AE216" s="45"/>
    </row>
    <row r="217" spans="3:31">
      <c r="C217" s="45" t="str">
        <f>IF(OR(F217="",H217=""),"",IF(F217=H217,1,IF(F217&lt;H217,0,IF(F217-H217&lt;10,2,IF(F217&gt;H217,3,SE)))))</f>
        <v/>
      </c>
      <c r="D217" s="207" t="str">
        <f>V197</f>
        <v/>
      </c>
      <c r="E217" s="207"/>
      <c r="F217" s="98"/>
      <c r="G217" s="65" t="s">
        <v>17</v>
      </c>
      <c r="H217" s="98"/>
      <c r="I217" s="207" t="str">
        <f>V196</f>
        <v/>
      </c>
      <c r="J217" s="207"/>
      <c r="K217" s="207"/>
      <c r="L217" s="207"/>
      <c r="M217" s="207"/>
      <c r="N217" s="207"/>
      <c r="O217" s="207"/>
      <c r="P217" s="207"/>
      <c r="Q217" s="45" t="str">
        <f>IF(OR(H217="",F217=""),"",IF(H217=F217,1,IF(H217&lt;F217,0,IF(H217-F217&lt;10,2,IF(H217&gt;F217,3,SE)))))</f>
        <v/>
      </c>
      <c r="T217" s="45"/>
      <c r="U217" s="45"/>
      <c r="V217" s="45"/>
      <c r="W217" s="45"/>
      <c r="X217" s="45"/>
      <c r="Y217" s="45"/>
      <c r="Z217" s="45"/>
      <c r="AA217" s="45"/>
      <c r="AB217" s="45"/>
      <c r="AC217" s="45"/>
      <c r="AD217" s="45"/>
      <c r="AE217" s="45"/>
    </row>
    <row r="218" spans="3:31" ht="15.75" thickBot="1">
      <c r="C218" s="45" t="str">
        <f>IF(OR(F218="",H218=""),"",IF(F218=H218,1,IF(F218&lt;H218,0,IF(F218-H218&lt;10,2,IF(F218&gt;H218,3,SE)))))</f>
        <v/>
      </c>
      <c r="Q218" s="45" t="str">
        <f>IF(OR(H218="",F218=""),"",IF(H218=F218,1,IF(H218&lt;F218,0,IF(H218-F218&lt;10,2,IF(H218&gt;F218,3,SE)))))</f>
        <v/>
      </c>
      <c r="T218" s="45"/>
      <c r="U218" s="45"/>
      <c r="V218" s="45"/>
      <c r="W218" s="45"/>
      <c r="X218" s="45"/>
      <c r="Y218" s="45"/>
      <c r="Z218" s="45"/>
      <c r="AA218" s="45"/>
      <c r="AB218" s="45"/>
      <c r="AC218" s="45"/>
      <c r="AD218" s="45"/>
      <c r="AE218" s="45"/>
    </row>
    <row r="219" spans="3:31">
      <c r="C219" s="45" t="str">
        <f>IF(OR(F219="",H219=""),"",IF(F219=H219,1,IF(F219&lt;H219,0,IF(F219-H219&lt;10,2,IF(F219&gt;H219,3,SE)))))</f>
        <v/>
      </c>
      <c r="D219" s="217" t="s">
        <v>157</v>
      </c>
      <c r="E219" s="218"/>
      <c r="F219" s="218"/>
      <c r="G219" s="218"/>
      <c r="H219" s="218"/>
      <c r="I219" s="218"/>
      <c r="J219" s="218"/>
      <c r="K219" s="218"/>
      <c r="L219" s="218"/>
      <c r="M219" s="218"/>
      <c r="N219" s="218"/>
      <c r="O219" s="218"/>
      <c r="P219" s="219"/>
      <c r="Q219" s="45" t="str">
        <f>IF(OR(H219="",F219=""),"",IF(H219=F219,1,IF(H219&lt;F219,0,IF(H219-F219&lt;10,2,IF(H219&gt;F219,3,SE)))))</f>
        <v/>
      </c>
      <c r="T219" s="45"/>
      <c r="U219" s="45"/>
      <c r="V219" s="45"/>
      <c r="W219" s="45"/>
      <c r="X219" s="45"/>
      <c r="Y219" s="45"/>
      <c r="Z219" s="45"/>
      <c r="AA219" s="45"/>
      <c r="AB219" s="45"/>
      <c r="AC219" s="45"/>
      <c r="AD219" s="45"/>
      <c r="AE219" s="45"/>
    </row>
    <row r="220" spans="3:31" ht="15.75" thickBot="1">
      <c r="C220" s="45" t="str">
        <f>IF(OR(F220="",H220=""),"",IF(F220=H220,1,IF(F220&lt;H220,0,IF(F220-H220&lt;10,2,IF(F220&gt;H220,3,SE)))))</f>
        <v/>
      </c>
      <c r="D220" s="220"/>
      <c r="E220" s="221"/>
      <c r="F220" s="221"/>
      <c r="G220" s="221"/>
      <c r="H220" s="221"/>
      <c r="I220" s="221"/>
      <c r="J220" s="221"/>
      <c r="K220" s="221"/>
      <c r="L220" s="221"/>
      <c r="M220" s="221"/>
      <c r="N220" s="221"/>
      <c r="O220" s="221"/>
      <c r="P220" s="222"/>
      <c r="Q220" s="45" t="str">
        <f>IF(OR(H220="",F220=""),"",IF(H220=F220,1,IF(H220&lt;F220,0,IF(H220-F220&lt;10,2,IF(H220&gt;F220,3,SE)))))</f>
        <v/>
      </c>
      <c r="T220" s="45"/>
      <c r="U220" s="45"/>
      <c r="V220" s="45"/>
      <c r="W220" s="45"/>
      <c r="X220" s="45"/>
      <c r="Y220" s="45"/>
      <c r="Z220" s="45"/>
      <c r="AA220" s="45"/>
      <c r="AB220" s="45"/>
      <c r="AC220" s="45"/>
      <c r="AD220" s="45"/>
      <c r="AE220" s="45"/>
    </row>
    <row r="221" spans="3:31">
      <c r="C221" s="45" t="str">
        <f>IF(OR(F221="",H221=""),"",IF(F221=H221,1,IF(F221&lt;H221,0,IF(F221-H221&lt;10,2,IF(F221&gt;H221,3,SE)))))</f>
        <v/>
      </c>
      <c r="Q221" s="45" t="str">
        <f>IF(OR(H221="",F221=""),"",IF(H221=F221,1,IF(H221&lt;F221,0,IF(H221-F221&lt;10,2,IF(H221&gt;F221,3,SE)))))</f>
        <v/>
      </c>
      <c r="T221" s="45"/>
      <c r="U221" s="45"/>
      <c r="V221" s="45"/>
      <c r="W221" s="45"/>
      <c r="X221" s="45"/>
      <c r="Y221" s="45"/>
      <c r="Z221" s="45"/>
      <c r="AA221" s="45"/>
      <c r="AB221" s="45"/>
      <c r="AC221" s="45"/>
      <c r="AD221" s="45"/>
      <c r="AE221" s="45"/>
    </row>
    <row r="222" spans="3:31">
      <c r="C222" s="45" t="str">
        <f>IF(OR(F222="",H222=""),"",IF(F222=H222,1,IF(F222&lt;H222,0,IF(F222-H222&lt;10,2,IF(F222&gt;H222,3,SE)))))</f>
        <v/>
      </c>
      <c r="D222" s="207" t="str">
        <f>V199</f>
        <v/>
      </c>
      <c r="E222" s="207"/>
      <c r="F222" s="98"/>
      <c r="G222" s="65" t="s">
        <v>17</v>
      </c>
      <c r="H222" s="98"/>
      <c r="I222" s="207" t="str">
        <f>V196</f>
        <v/>
      </c>
      <c r="J222" s="207"/>
      <c r="K222" s="207"/>
      <c r="L222" s="207"/>
      <c r="M222" s="207"/>
      <c r="N222" s="207"/>
      <c r="O222" s="207"/>
      <c r="P222" s="207"/>
      <c r="Q222" s="45" t="str">
        <f>IF(OR(H222="",F222=""),"",IF(H222=F222,1,IF(H222&lt;F222,0,IF(H222-F222&lt;10,2,IF(H222&gt;F222,3,SE)))))</f>
        <v/>
      </c>
      <c r="T222" s="45"/>
      <c r="U222" s="45"/>
      <c r="V222" s="45"/>
      <c r="W222" s="45"/>
      <c r="X222" s="45"/>
      <c r="Y222" s="45"/>
      <c r="Z222" s="45"/>
      <c r="AA222" s="45"/>
      <c r="AB222" s="45"/>
      <c r="AC222" s="45"/>
      <c r="AD222" s="45"/>
      <c r="AE222" s="45"/>
    </row>
    <row r="223" spans="3:31">
      <c r="C223" s="45" t="str">
        <f>IF(OR(F223="",H223=""),"",IF(F223=H223,1,IF(F223&lt;H223,0,IF(F223-H223&lt;10,2,IF(F223&gt;H223,3,SE)))))</f>
        <v/>
      </c>
      <c r="D223" s="207" t="str">
        <f>V198</f>
        <v/>
      </c>
      <c r="E223" s="207"/>
      <c r="F223" s="98"/>
      <c r="G223" s="65" t="s">
        <v>17</v>
      </c>
      <c r="H223" s="98"/>
      <c r="I223" s="207" t="str">
        <f>V197</f>
        <v/>
      </c>
      <c r="J223" s="207"/>
      <c r="K223" s="207"/>
      <c r="L223" s="207"/>
      <c r="M223" s="207"/>
      <c r="N223" s="207"/>
      <c r="O223" s="207"/>
      <c r="P223" s="207"/>
      <c r="Q223" s="45" t="str">
        <f>IF(OR(H223="",F223=""),"",IF(H223=F223,1,IF(H223&lt;F223,0,IF(H223-F223&lt;10,2,IF(H223&gt;F223,3,SE)))))</f>
        <v/>
      </c>
      <c r="T223" s="45"/>
      <c r="U223" s="45"/>
      <c r="V223" s="45"/>
      <c r="W223" s="45"/>
      <c r="X223" s="45"/>
      <c r="Y223" s="45"/>
      <c r="Z223" s="45"/>
      <c r="AA223" s="45"/>
      <c r="AB223" s="45"/>
      <c r="AC223" s="45"/>
      <c r="AD223" s="45"/>
      <c r="AE223" s="45"/>
    </row>
    <row r="224" spans="3:31" ht="15.75" thickBot="1">
      <c r="C224" s="45" t="str">
        <f>IF(OR(F224="",H224=""),"",IF(F224=H224,1,IF(F224&lt;H224,0,IF(F224-H224&lt;10,2,IF(F224&gt;H224,3,SE)))))</f>
        <v/>
      </c>
      <c r="Q224" s="45" t="str">
        <f>IF(OR(H224="",F224=""),"",IF(H224=F224,1,IF(H224&lt;F224,0,IF(H224-F224&lt;10,2,IF(H224&gt;F224,3,SE)))))</f>
        <v/>
      </c>
      <c r="T224" s="45"/>
      <c r="U224" s="45"/>
      <c r="V224" s="45"/>
      <c r="W224" s="45"/>
      <c r="X224" s="45"/>
      <c r="Y224" s="45"/>
      <c r="Z224" s="45"/>
      <c r="AA224" s="45"/>
      <c r="AB224" s="45"/>
      <c r="AC224" s="45"/>
      <c r="AD224" s="45"/>
      <c r="AE224" s="45"/>
    </row>
    <row r="225" spans="3:31">
      <c r="C225" s="45" t="str">
        <f>IF(OR(F225="",H225=""),"",IF(F225=H225,1,IF(F225&lt;H225,0,IF(F225-H225&lt;10,2,IF(F225&gt;H225,3,SE)))))</f>
        <v/>
      </c>
      <c r="D225" s="217" t="s">
        <v>158</v>
      </c>
      <c r="E225" s="218"/>
      <c r="F225" s="218"/>
      <c r="G225" s="218"/>
      <c r="H225" s="218"/>
      <c r="I225" s="218"/>
      <c r="J225" s="218"/>
      <c r="K225" s="218"/>
      <c r="L225" s="218"/>
      <c r="M225" s="218"/>
      <c r="N225" s="218"/>
      <c r="O225" s="218"/>
      <c r="P225" s="219"/>
      <c r="Q225" s="45" t="str">
        <f>IF(OR(H225="",F225=""),"",IF(H225=F225,1,IF(H225&lt;F225,0,IF(H225-F225&lt;10,2,IF(H225&gt;F225,3,SE)))))</f>
        <v/>
      </c>
      <c r="T225" s="45"/>
      <c r="U225" s="45"/>
      <c r="V225" s="45"/>
      <c r="W225" s="45"/>
      <c r="X225" s="45"/>
      <c r="Y225" s="45"/>
      <c r="Z225" s="45"/>
      <c r="AA225" s="45"/>
      <c r="AB225" s="45"/>
      <c r="AC225" s="45"/>
      <c r="AD225" s="45"/>
      <c r="AE225" s="45"/>
    </row>
    <row r="226" spans="3:31" ht="15.75" thickBot="1">
      <c r="C226" s="45" t="str">
        <f>IF(OR(F226="",H226=""),"",IF(F226=H226,1,IF(F226&lt;H226,0,IF(F226-H226&lt;10,2,IF(F226&gt;H226,3,SE)))))</f>
        <v/>
      </c>
      <c r="D226" s="220"/>
      <c r="E226" s="221"/>
      <c r="F226" s="221"/>
      <c r="G226" s="221"/>
      <c r="H226" s="221"/>
      <c r="I226" s="221"/>
      <c r="J226" s="221"/>
      <c r="K226" s="221"/>
      <c r="L226" s="221"/>
      <c r="M226" s="221"/>
      <c r="N226" s="221"/>
      <c r="O226" s="221"/>
      <c r="P226" s="222"/>
      <c r="Q226" s="45" t="str">
        <f>IF(OR(H226="",F226=""),"",IF(H226=F226,1,IF(H226&lt;F226,0,IF(H226-F226&lt;10,2,IF(H226&gt;F226,3,SE)))))</f>
        <v/>
      </c>
      <c r="U226" s="45"/>
      <c r="V226" s="45"/>
      <c r="W226" s="45"/>
      <c r="X226" s="45"/>
      <c r="Y226" s="45"/>
      <c r="Z226" s="45"/>
      <c r="AA226" s="45"/>
      <c r="AB226" s="45"/>
      <c r="AC226" s="45"/>
      <c r="AD226" s="45"/>
      <c r="AE226" s="45"/>
    </row>
    <row r="227" spans="3:31">
      <c r="C227" s="45" t="str">
        <f>IF(OR(F227="",H227=""),"",IF(F227=H227,1,IF(F227&lt;H227,0,IF(F227-H227&lt;10,2,IF(F227&gt;H227,3,SE)))))</f>
        <v/>
      </c>
      <c r="Q227" s="45" t="str">
        <f>IF(OR(H227="",F227=""),"",IF(H227=F227,1,IF(H227&lt;F227,0,IF(H227-F227&lt;10,2,IF(H227&gt;F227,3,SE)))))</f>
        <v/>
      </c>
      <c r="U227" s="45"/>
      <c r="V227" s="45"/>
      <c r="W227" s="45"/>
      <c r="X227" s="45"/>
      <c r="Y227" s="45"/>
      <c r="Z227" s="45"/>
      <c r="AA227" s="45"/>
      <c r="AB227" s="45"/>
      <c r="AC227" s="45"/>
      <c r="AD227" s="45"/>
      <c r="AE227" s="45"/>
    </row>
    <row r="228" spans="3:31">
      <c r="C228" s="45" t="str">
        <f>IF(OR(F228="",H228=""),"",IF(F228=H228,1,IF(F228&lt;H228,0,IF(F228-H228&lt;10,2,IF(F228&gt;H228,3,SE)))))</f>
        <v/>
      </c>
      <c r="D228" s="207" t="str">
        <f>V199</f>
        <v/>
      </c>
      <c r="E228" s="207"/>
      <c r="F228" s="98"/>
      <c r="G228" s="65" t="s">
        <v>17</v>
      </c>
      <c r="H228" s="98"/>
      <c r="I228" s="207" t="str">
        <f>V197</f>
        <v/>
      </c>
      <c r="J228" s="207"/>
      <c r="K228" s="207"/>
      <c r="L228" s="207"/>
      <c r="M228" s="207"/>
      <c r="N228" s="207"/>
      <c r="O228" s="207"/>
      <c r="P228" s="207"/>
      <c r="Q228" s="45" t="str">
        <f>IF(OR(H228="",F228=""),"",IF(H228=F228,1,IF(H228&lt;F228,0,IF(H228-F228&lt;10,2,IF(H228&gt;F228,3,SE)))))</f>
        <v/>
      </c>
      <c r="U228" s="45"/>
      <c r="V228" s="45"/>
      <c r="W228" s="45"/>
      <c r="X228" s="45"/>
      <c r="Y228" s="45"/>
      <c r="Z228" s="45"/>
      <c r="AA228" s="45"/>
      <c r="AB228" s="45"/>
      <c r="AC228" s="45"/>
      <c r="AD228" s="45"/>
      <c r="AE228" s="45"/>
    </row>
    <row r="229" spans="3:31">
      <c r="C229" s="45" t="str">
        <f>IF(OR(F229="",H229=""),"",IF(F229=H229,1,IF(F229&lt;H229,0,IF(F229-H229&lt;10,2,IF(F229&gt;H229,3,SE)))))</f>
        <v/>
      </c>
      <c r="D229" s="207" t="str">
        <f>V198</f>
        <v/>
      </c>
      <c r="E229" s="207"/>
      <c r="F229" s="98"/>
      <c r="G229" s="65" t="s">
        <v>17</v>
      </c>
      <c r="H229" s="98"/>
      <c r="I229" s="207" t="str">
        <f>V196</f>
        <v/>
      </c>
      <c r="J229" s="207"/>
      <c r="K229" s="207"/>
      <c r="L229" s="207"/>
      <c r="M229" s="207"/>
      <c r="N229" s="207"/>
      <c r="O229" s="207"/>
      <c r="P229" s="207"/>
      <c r="Q229" s="45" t="str">
        <f>IF(OR(H229="",F229=""),"",IF(H229=F229,1,IF(H229&lt;F229,0,IF(H229-F229&lt;10,2,IF(H229&gt;F229,3,SE)))))</f>
        <v/>
      </c>
      <c r="U229" s="45"/>
      <c r="V229" s="45"/>
      <c r="W229" s="45"/>
      <c r="X229" s="45"/>
      <c r="Y229" s="45"/>
      <c r="Z229" s="45"/>
      <c r="AA229" s="45"/>
      <c r="AB229" s="45"/>
      <c r="AC229" s="45"/>
      <c r="AD229" s="45"/>
      <c r="AE229" s="45"/>
    </row>
    <row r="230" spans="3:31" ht="15.75" thickBot="1">
      <c r="C230" s="45" t="str">
        <f>IF(OR(F230="",H230=""),"",IF(F230=H230,1,IF(F230&lt;H230,0,IF(F230-H230&lt;10,2,IF(F230&gt;H230,3,SE)))))</f>
        <v/>
      </c>
      <c r="Q230" s="45" t="str">
        <f>IF(OR(H230="",F230=""),"",IF(H230=F230,1,IF(H230&lt;F230,0,IF(H230-F230&lt;10,2,IF(H230&gt;F230,3,SE)))))</f>
        <v/>
      </c>
      <c r="U230" s="45"/>
      <c r="V230" s="45"/>
      <c r="W230" s="45"/>
      <c r="X230" s="45"/>
      <c r="Y230" s="45"/>
      <c r="Z230" s="45"/>
      <c r="AA230" s="45"/>
      <c r="AB230" s="45"/>
      <c r="AC230" s="45"/>
      <c r="AD230" s="45"/>
      <c r="AE230" s="45"/>
    </row>
    <row r="231" spans="3:31">
      <c r="C231" s="45" t="str">
        <f>IF(OR(F231="",H231=""),"",IF(F231=H231,1,IF(F231&lt;H231,0,IF(F231-H231&lt;10,2,IF(F231&gt;H231,3,SE)))))</f>
        <v/>
      </c>
      <c r="D231" s="217" t="s">
        <v>159</v>
      </c>
      <c r="E231" s="218"/>
      <c r="F231" s="218"/>
      <c r="G231" s="218"/>
      <c r="H231" s="218"/>
      <c r="I231" s="218"/>
      <c r="J231" s="218"/>
      <c r="K231" s="218"/>
      <c r="L231" s="218"/>
      <c r="M231" s="218"/>
      <c r="N231" s="218"/>
      <c r="O231" s="218"/>
      <c r="P231" s="219"/>
      <c r="Q231" s="45" t="str">
        <f>IF(OR(H231="",F231=""),"",IF(H231=F231,1,IF(H231&lt;F231,0,IF(H231-F231&lt;10,2,IF(H231&gt;F231,3,SE)))))</f>
        <v/>
      </c>
      <c r="U231" s="45"/>
      <c r="V231" s="45"/>
      <c r="W231" s="45"/>
      <c r="X231" s="45"/>
      <c r="Y231" s="45"/>
      <c r="Z231" s="45"/>
      <c r="AA231" s="45"/>
      <c r="AB231" s="45"/>
      <c r="AC231" s="45"/>
      <c r="AD231" s="45"/>
      <c r="AE231" s="45"/>
    </row>
    <row r="232" spans="3:31" ht="15.75" thickBot="1">
      <c r="C232" s="45" t="str">
        <f>IF(OR(F232="",H232=""),"",IF(F232=H232,1,IF(F232&lt;H232,0,IF(F232-H232&lt;10,2,IF(F232&gt;H232,3,SE)))))</f>
        <v/>
      </c>
      <c r="D232" s="220"/>
      <c r="E232" s="221"/>
      <c r="F232" s="221"/>
      <c r="G232" s="221"/>
      <c r="H232" s="221"/>
      <c r="I232" s="221"/>
      <c r="J232" s="221"/>
      <c r="K232" s="221"/>
      <c r="L232" s="221"/>
      <c r="M232" s="221"/>
      <c r="N232" s="221"/>
      <c r="O232" s="221"/>
      <c r="P232" s="222"/>
      <c r="Q232" s="45" t="str">
        <f>IF(OR(H232="",F232=""),"",IF(H232=F232,1,IF(H232&lt;F232,0,IF(H232-F232&lt;10,2,IF(H232&gt;F232,3,SE)))))</f>
        <v/>
      </c>
      <c r="U232" s="45"/>
      <c r="V232" s="45"/>
      <c r="W232" s="45"/>
      <c r="X232" s="45"/>
      <c r="Y232" s="45"/>
      <c r="Z232" s="45"/>
      <c r="AA232" s="45"/>
      <c r="AB232" s="45"/>
      <c r="AC232" s="45"/>
      <c r="AD232" s="45"/>
      <c r="AE232" s="45"/>
    </row>
    <row r="233" spans="3:31">
      <c r="C233" s="45" t="str">
        <f>IF(OR(F233="",H233=""),"",IF(F233=H233,1,IF(F233&lt;H233,0,IF(F233-H233&lt;10,2,IF(F233&gt;H233,3,SE)))))</f>
        <v/>
      </c>
      <c r="Q233" s="45" t="str">
        <f>IF(OR(H233="",F233=""),"",IF(H233=F233,1,IF(H233&lt;F233,0,IF(H233-F233&lt;10,2,IF(H233&gt;F233,3,SE)))))</f>
        <v/>
      </c>
      <c r="U233" s="45"/>
      <c r="V233" s="45"/>
      <c r="W233" s="45"/>
      <c r="X233" s="45"/>
      <c r="Y233" s="45"/>
      <c r="Z233" s="45"/>
      <c r="AA233" s="45"/>
      <c r="AB233" s="45"/>
      <c r="AC233" s="45"/>
      <c r="AD233" s="45"/>
      <c r="AE233" s="45"/>
    </row>
    <row r="234" spans="3:31">
      <c r="C234" s="45" t="str">
        <f>IF(OR(F234="",H234=""),"",IF(F234=H234,1,IF(F234&lt;H234,0,IF(F234-H234&lt;10,2,IF(F234&gt;H234,3,SE)))))</f>
        <v/>
      </c>
      <c r="D234" s="207" t="str">
        <f>V199</f>
        <v/>
      </c>
      <c r="E234" s="207"/>
      <c r="F234" s="98"/>
      <c r="G234" s="65" t="s">
        <v>17</v>
      </c>
      <c r="H234" s="98"/>
      <c r="I234" s="207" t="str">
        <f>V198</f>
        <v/>
      </c>
      <c r="J234" s="207"/>
      <c r="K234" s="207"/>
      <c r="L234" s="207"/>
      <c r="M234" s="207"/>
      <c r="N234" s="207"/>
      <c r="O234" s="207"/>
      <c r="P234" s="207"/>
      <c r="Q234" s="45" t="str">
        <f>IF(OR(H234="",F234=""),"",IF(H234=F234,1,IF(H234&lt;F234,0,IF(H234-F234&lt;10,2,IF(H234&gt;F234,3,SE)))))</f>
        <v/>
      </c>
      <c r="U234" s="45"/>
      <c r="V234" s="45"/>
      <c r="W234" s="45"/>
      <c r="X234" s="45"/>
      <c r="Y234" s="45"/>
      <c r="Z234" s="45"/>
      <c r="AA234" s="45"/>
      <c r="AB234" s="45"/>
      <c r="AC234" s="45"/>
      <c r="AD234" s="45"/>
      <c r="AE234" s="45"/>
    </row>
    <row r="235" spans="3:31">
      <c r="C235" s="45" t="str">
        <f>IF(OR(F235="",H235=""),"",IF(F235=H235,1,IF(F235&lt;H235,0,IF(F235-H235&lt;10,2,IF(F235&gt;H235,3,SE)))))</f>
        <v/>
      </c>
      <c r="D235" s="207" t="str">
        <f>V197</f>
        <v/>
      </c>
      <c r="E235" s="207"/>
      <c r="F235" s="98"/>
      <c r="G235" s="65" t="s">
        <v>17</v>
      </c>
      <c r="H235" s="98"/>
      <c r="I235" s="207" t="str">
        <f>V196</f>
        <v/>
      </c>
      <c r="J235" s="207"/>
      <c r="K235" s="207"/>
      <c r="L235" s="207"/>
      <c r="M235" s="207"/>
      <c r="N235" s="207"/>
      <c r="O235" s="207"/>
      <c r="P235" s="207"/>
      <c r="Q235" s="45" t="str">
        <f>IF(OR(H235="",F235=""),"",IF(H235=F235,1,IF(H235&lt;F235,0,IF(H235-F235&lt;10,2,IF(H235&gt;F235,3,SE)))))</f>
        <v/>
      </c>
      <c r="U235" s="45"/>
      <c r="V235" s="45"/>
      <c r="W235" s="45"/>
      <c r="X235" s="45"/>
      <c r="Y235" s="45"/>
      <c r="Z235" s="45"/>
      <c r="AA235" s="45"/>
      <c r="AB235" s="45"/>
      <c r="AC235" s="45"/>
      <c r="AD235" s="45"/>
      <c r="AE235" s="45"/>
    </row>
    <row r="236" spans="3:31" ht="15.75" thickBot="1">
      <c r="C236" s="45" t="str">
        <f>IF(OR(F236="",H236=""),"",IF(F236=H236,1,IF(F236&lt;H236,0,IF(F236-H236&lt;10,2,IF(F236&gt;H236,3,SE)))))</f>
        <v/>
      </c>
      <c r="Q236" s="45"/>
      <c r="U236" s="45"/>
      <c r="V236" s="45"/>
      <c r="W236" s="45"/>
      <c r="X236" s="45"/>
      <c r="Y236" s="45"/>
      <c r="Z236" s="45"/>
      <c r="AA236" s="45"/>
      <c r="AB236" s="45"/>
      <c r="AC236" s="45"/>
      <c r="AD236" s="45"/>
      <c r="AE236" s="45"/>
    </row>
    <row r="237" spans="3:31">
      <c r="C237" s="45"/>
      <c r="D237" s="237" t="s">
        <v>125</v>
      </c>
      <c r="E237" s="238"/>
      <c r="F237" s="238"/>
      <c r="G237" s="238"/>
      <c r="H237" s="238"/>
      <c r="I237" s="238"/>
      <c r="J237" s="238"/>
      <c r="K237" s="238"/>
      <c r="L237" s="238"/>
      <c r="M237" s="239"/>
      <c r="Q237" s="45"/>
      <c r="S237" s="45"/>
      <c r="T237" s="45"/>
      <c r="U237" s="45"/>
      <c r="V237" s="45"/>
      <c r="W237" s="45"/>
      <c r="X237" s="45"/>
      <c r="Y237" s="45"/>
      <c r="Z237" s="45"/>
      <c r="AA237" s="45"/>
      <c r="AB237" s="45"/>
      <c r="AC237" s="45"/>
      <c r="AD237" s="45"/>
      <c r="AE237" s="45"/>
    </row>
    <row r="238" spans="3:31" ht="15.75" thickBot="1">
      <c r="C238" s="45"/>
      <c r="D238" s="240"/>
      <c r="E238" s="241"/>
      <c r="F238" s="241"/>
      <c r="G238" s="241"/>
      <c r="H238" s="241"/>
      <c r="I238" s="241"/>
      <c r="J238" s="241"/>
      <c r="K238" s="241"/>
      <c r="L238" s="241"/>
      <c r="M238" s="242"/>
      <c r="Q238" s="45"/>
      <c r="S238" s="45"/>
      <c r="T238" s="45"/>
      <c r="U238" s="45"/>
      <c r="V238" s="45"/>
      <c r="W238" s="45"/>
      <c r="X238" s="45"/>
      <c r="Y238" s="45"/>
      <c r="Z238" s="45"/>
      <c r="AA238" s="45"/>
      <c r="AB238" s="45"/>
      <c r="AC238" s="45"/>
      <c r="AD238" s="45"/>
      <c r="AE238" s="45"/>
    </row>
    <row r="239" spans="3:31">
      <c r="C239" s="45"/>
      <c r="D239" s="48" t="s">
        <v>3</v>
      </c>
      <c r="E239" s="49" t="s">
        <v>21</v>
      </c>
      <c r="F239" s="243" t="s">
        <v>12</v>
      </c>
      <c r="G239" s="244"/>
      <c r="H239" s="243" t="s">
        <v>172</v>
      </c>
      <c r="I239" s="244"/>
      <c r="J239" s="243" t="s">
        <v>173</v>
      </c>
      <c r="K239" s="244"/>
      <c r="L239" s="243" t="s">
        <v>174</v>
      </c>
      <c r="M239" s="285"/>
      <c r="O239" s="44" t="s">
        <v>179</v>
      </c>
      <c r="Q239" s="45"/>
      <c r="S239" s="45"/>
      <c r="T239" s="45"/>
      <c r="U239" s="47" t="s">
        <v>3</v>
      </c>
      <c r="V239" s="47" t="s">
        <v>2</v>
      </c>
      <c r="W239" s="47" t="s">
        <v>12</v>
      </c>
      <c r="X239" s="47" t="s">
        <v>13</v>
      </c>
      <c r="Y239" s="47" t="s">
        <v>14</v>
      </c>
      <c r="Z239" s="47" t="s">
        <v>15</v>
      </c>
      <c r="AA239" s="47" t="s">
        <v>18</v>
      </c>
      <c r="AB239" s="47" t="s">
        <v>19</v>
      </c>
      <c r="AC239" s="47" t="s">
        <v>20</v>
      </c>
      <c r="AD239" s="45"/>
      <c r="AE239" s="45"/>
    </row>
    <row r="240" spans="3:31">
      <c r="C240" s="45"/>
      <c r="D240" s="62" t="s">
        <v>4</v>
      </c>
      <c r="E240" s="62" t="str">
        <f>VLOOKUP(AC240,$U$239:$AB$243,2)</f>
        <v/>
      </c>
      <c r="F240" s="201">
        <f>VLOOKUP(AC240,$U$239:$AB$243,3)</f>
        <v>0</v>
      </c>
      <c r="G240" s="201"/>
      <c r="H240" s="202">
        <f>VLOOKUP(AC240,$U$239:$AB$243,4)</f>
        <v>0</v>
      </c>
      <c r="I240" s="202"/>
      <c r="J240" s="202">
        <f>VLOOKUP(AC240,$U$239:$AB$243,5)</f>
        <v>0</v>
      </c>
      <c r="K240" s="202"/>
      <c r="L240" s="202">
        <f>VLOOKUP(AC240,$U$239:$AB$243,6)</f>
        <v>0</v>
      </c>
      <c r="M240" s="292"/>
      <c r="O240" s="44" t="s">
        <v>175</v>
      </c>
      <c r="Q240" s="45"/>
      <c r="S240" s="45"/>
      <c r="T240" s="45"/>
      <c r="U240" s="47">
        <v>1</v>
      </c>
      <c r="V240" s="45" t="str">
        <f>IF(OR('3ª FASE - GRUPOS Q a X'!F430="",'3ª FASE - GRUPOS Q a X'!F430=""),"",'3ª FASE - GRUPOS Q a X'!E369)</f>
        <v/>
      </c>
      <c r="W240" s="45">
        <f>SUM(Q248,Q255,Q261,Q266,Q272,Q279)</f>
        <v>0</v>
      </c>
      <c r="X240" s="45">
        <f>SUM(H248,H255,H261,H266,H273,H279)</f>
        <v>0</v>
      </c>
      <c r="Y240" s="45">
        <f>SUM(F248,F255,F261,F266,F273,F279)</f>
        <v>0</v>
      </c>
      <c r="Z240" s="45">
        <f>X240-Y240</f>
        <v>0</v>
      </c>
      <c r="AA240" s="45">
        <f>(W240*10^10)+((Z240+5000)*10^6)+(X240*10)+U240</f>
        <v>5000000001</v>
      </c>
      <c r="AB240" s="45">
        <f>LARGE($AA$240:$AA$243,U240)</f>
        <v>5000000004</v>
      </c>
      <c r="AC240" s="64">
        <f>MATCH(AB240,$AA$240:$AA$243,0)</f>
        <v>4</v>
      </c>
      <c r="AD240" s="45"/>
      <c r="AE240" s="45"/>
    </row>
    <row r="241" spans="3:31">
      <c r="C241" s="45"/>
      <c r="D241" s="62" t="s">
        <v>5</v>
      </c>
      <c r="E241" s="62" t="str">
        <f>VLOOKUP(AC241,$U$239:$AB$243,2)</f>
        <v/>
      </c>
      <c r="F241" s="201">
        <f>VLOOKUP(AC241,$U$239:$AB$243,3)</f>
        <v>0</v>
      </c>
      <c r="G241" s="201"/>
      <c r="H241" s="202">
        <f>VLOOKUP(AC241,$U$239:$AB$243,4)</f>
        <v>0</v>
      </c>
      <c r="I241" s="202"/>
      <c r="J241" s="202">
        <f>VLOOKUP(AC241,$U$239:$AB$243,5)</f>
        <v>0</v>
      </c>
      <c r="K241" s="202"/>
      <c r="L241" s="202">
        <f>VLOOKUP(AC241,$U$239:$AB$243,6)</f>
        <v>0</v>
      </c>
      <c r="M241" s="292"/>
      <c r="O241" s="44" t="s">
        <v>307</v>
      </c>
      <c r="Q241" s="45"/>
      <c r="S241" s="45"/>
      <c r="T241" s="45"/>
      <c r="U241" s="47">
        <v>2</v>
      </c>
      <c r="V241" s="45" t="str">
        <f>IF(OR('3ª FASE - GRUPOS Q a X'!F223="",'3ª FASE - GRUPOS Q a X'!F223=""),"",'3ª FASE - GRUPOS Q a X'!E162)</f>
        <v/>
      </c>
      <c r="W241" s="45">
        <f>SUM(Q249,Q254,Q267,Q272,C261,C279)</f>
        <v>0</v>
      </c>
      <c r="X241" s="45">
        <f>SUM(H249,H254,F261,H267,H272,F279)</f>
        <v>0</v>
      </c>
      <c r="Y241" s="45">
        <f>SUM(F249,F254,H261,F267,F272,H279)</f>
        <v>0</v>
      </c>
      <c r="Z241" s="45">
        <f>X241-Y241</f>
        <v>0</v>
      </c>
      <c r="AA241" s="45">
        <f>(W241*10^10)+((Z241+5000)*10^6)+(X241*10)+U241</f>
        <v>5000000002</v>
      </c>
      <c r="AB241" s="45">
        <f>LARGE($AA$240:$AA$243,U241)</f>
        <v>5000000003</v>
      </c>
      <c r="AC241" s="64">
        <f>MATCH(AB241,$AA$240:$AA$243,0)</f>
        <v>3</v>
      </c>
      <c r="AD241" s="45"/>
      <c r="AE241" s="45"/>
    </row>
    <row r="242" spans="3:31">
      <c r="C242" s="45"/>
      <c r="D242" s="63" t="s">
        <v>6</v>
      </c>
      <c r="E242" s="63" t="str">
        <f>VLOOKUP(AC242,$U$239:$AB$243,2)</f>
        <v/>
      </c>
      <c r="F242" s="223">
        <f>VLOOKUP(AC242,$U$239:$AB$243,3)</f>
        <v>0</v>
      </c>
      <c r="G242" s="223"/>
      <c r="H242" s="279">
        <f>VLOOKUP(AC242,$U$239:$AB$243,4)</f>
        <v>0</v>
      </c>
      <c r="I242" s="279"/>
      <c r="J242" s="279">
        <f>VLOOKUP(AC242,$U$239:$AB$243,5)</f>
        <v>0</v>
      </c>
      <c r="K242" s="279"/>
      <c r="L242" s="279">
        <f>VLOOKUP(AC242,$U$239:$AB$243,6)</f>
        <v>0</v>
      </c>
      <c r="M242" s="295"/>
      <c r="O242" s="44" t="s">
        <v>308</v>
      </c>
      <c r="Q242" s="45"/>
      <c r="S242" s="45"/>
      <c r="T242" s="45"/>
      <c r="U242" s="47">
        <v>3</v>
      </c>
      <c r="V242" s="45" t="str">
        <f>IF(OR('3ª FASE - GRUPOS Q a X'!F223="",'3ª FASE - GRUPOS Q a X'!F223=""),"",'3ª FASE - GRUPOS Q a X'!E161)</f>
        <v/>
      </c>
      <c r="W242" s="45">
        <f>SUM(C249,C255,Q260,C267,C273,Q278)</f>
        <v>0</v>
      </c>
      <c r="X242" s="45">
        <f>SUM(F249,F255,H260,F267,F273,H278)</f>
        <v>0</v>
      </c>
      <c r="Y242" s="45">
        <f>SUM(H249,H255,F260,H267,H273,F278)</f>
        <v>0</v>
      </c>
      <c r="Z242" s="45">
        <f>X242-Y242</f>
        <v>0</v>
      </c>
      <c r="AA242" s="45">
        <f>(W242*10^10)+((Z242+5000)*10^6)+(X242*10)+U242</f>
        <v>5000000003</v>
      </c>
      <c r="AB242" s="45">
        <f>LARGE($AA$240:$AA$243,U242)</f>
        <v>5000000002</v>
      </c>
      <c r="AC242" s="64">
        <f>MATCH(AB242,$AA$240:$AA$243,0)</f>
        <v>2</v>
      </c>
      <c r="AD242" s="45"/>
      <c r="AE242" s="45"/>
    </row>
    <row r="243" spans="3:31">
      <c r="C243" s="45"/>
      <c r="D243" s="63" t="s">
        <v>7</v>
      </c>
      <c r="E243" s="63" t="str">
        <f>VLOOKUP(AC243,$U$239:$AB$243,2)</f>
        <v/>
      </c>
      <c r="F243" s="223">
        <f>VLOOKUP(AC243,$U$239:$AB$243,3)</f>
        <v>0</v>
      </c>
      <c r="G243" s="223"/>
      <c r="H243" s="279">
        <f>VLOOKUP(AC243,$U$239:$AB$243,4)</f>
        <v>0</v>
      </c>
      <c r="I243" s="279"/>
      <c r="J243" s="279">
        <f>VLOOKUP(AC243,$U$239:$AB$243,5)</f>
        <v>0</v>
      </c>
      <c r="K243" s="279"/>
      <c r="L243" s="279">
        <f>VLOOKUP(AC243,$U$239:$AB$243,6)</f>
        <v>0</v>
      </c>
      <c r="M243" s="295"/>
      <c r="O243" s="44" t="s">
        <v>178</v>
      </c>
      <c r="Q243" s="45"/>
      <c r="S243" s="45"/>
      <c r="T243" s="45"/>
      <c r="U243" s="47">
        <v>4</v>
      </c>
      <c r="V243" s="45" t="str">
        <f>IF(OR('3ª FASE - GRUPOS Q a X'!F430="",'3ª FASE - GRUPOS Q a X'!F430=""),"",'3ª FASE - GRUPOS Q a X'!E366)</f>
        <v/>
      </c>
      <c r="W243" s="45">
        <f>SUM(C248,C254,C260,C266,C272,C278)</f>
        <v>0</v>
      </c>
      <c r="X243" s="45">
        <f>SUM(F248,F254,F260,F266,F272,F278)</f>
        <v>0</v>
      </c>
      <c r="Y243" s="45">
        <f>SUM(H248,H254,H260,H266,H272,H278)</f>
        <v>0</v>
      </c>
      <c r="Z243" s="45">
        <f>X243-Y243</f>
        <v>0</v>
      </c>
      <c r="AA243" s="45">
        <f>(W243*10^10)+((Z243+5000)*10^6)+(X243*10)+U243</f>
        <v>5000000004</v>
      </c>
      <c r="AB243" s="45">
        <f>LARGE($AA$240:$AA$243,U243)</f>
        <v>5000000001</v>
      </c>
      <c r="AC243" s="64">
        <f>MATCH(AB243,$AA$240:$AA$243,0)</f>
        <v>1</v>
      </c>
      <c r="AD243" s="45"/>
      <c r="AE243" s="45"/>
    </row>
    <row r="244" spans="3:31" ht="15" customHeight="1" thickBot="1">
      <c r="C244" s="45" t="str">
        <f>IF(OR(F244="",H244=""),"",IF(F244=H244,1,IF(F244&lt;H244,0,IF(F244-H244&lt;10,2,IF(F244&gt;H244,3,SE)))))</f>
        <v/>
      </c>
      <c r="Q244" s="45"/>
      <c r="S244" s="45"/>
      <c r="T244" s="45"/>
      <c r="U244" s="45"/>
      <c r="V244" s="45"/>
      <c r="W244" s="45"/>
      <c r="X244" s="45"/>
      <c r="Y244" s="45"/>
      <c r="Z244" s="45"/>
      <c r="AA244" s="45"/>
      <c r="AB244" s="45"/>
      <c r="AC244" s="45"/>
      <c r="AD244" s="45"/>
      <c r="AE244" s="45"/>
    </row>
    <row r="245" spans="3:31">
      <c r="C245" s="45" t="str">
        <f>IF(OR(F245="",H245=""),"",IF(F245=H245,1,IF(F245&lt;H245,0,IF(F245-H245&lt;10,2,IF(F245&gt;H245,3,SE)))))</f>
        <v/>
      </c>
      <c r="D245" s="227" t="s">
        <v>154</v>
      </c>
      <c r="E245" s="228"/>
      <c r="F245" s="228"/>
      <c r="G245" s="228"/>
      <c r="H245" s="228"/>
      <c r="I245" s="228"/>
      <c r="J245" s="228"/>
      <c r="K245" s="228"/>
      <c r="L245" s="228"/>
      <c r="M245" s="228"/>
      <c r="N245" s="228"/>
      <c r="O245" s="228"/>
      <c r="P245" s="229"/>
      <c r="Q245" s="45" t="str">
        <f>IF(OR(H245="",F245=""),"",IF(H245=F245,1,IF(H245&lt;F245,0,IF(H245-F245&lt;10,2,IF(H245&gt;F245,3,SE)))))</f>
        <v/>
      </c>
      <c r="S245" s="45"/>
      <c r="T245" s="45"/>
      <c r="U245" s="45"/>
      <c r="V245" s="45"/>
      <c r="W245" s="45"/>
      <c r="X245" s="45"/>
      <c r="Y245" s="45"/>
      <c r="Z245" s="45"/>
      <c r="AA245" s="45"/>
      <c r="AB245" s="45"/>
      <c r="AC245" s="45"/>
      <c r="AD245" s="45"/>
      <c r="AE245" s="45"/>
    </row>
    <row r="246" spans="3:31" ht="15.75" thickBot="1">
      <c r="C246" s="45" t="str">
        <f>IF(OR(F246="",H246=""),"",IF(F246=H246,1,IF(F246&lt;H246,0,IF(F246-H246&lt;10,2,IF(F246&gt;H246,3,SE)))))</f>
        <v/>
      </c>
      <c r="D246" s="230"/>
      <c r="E246" s="231"/>
      <c r="F246" s="231"/>
      <c r="G246" s="231"/>
      <c r="H246" s="231"/>
      <c r="I246" s="231"/>
      <c r="J246" s="231"/>
      <c r="K246" s="231"/>
      <c r="L246" s="231"/>
      <c r="M246" s="231"/>
      <c r="N246" s="231"/>
      <c r="O246" s="231"/>
      <c r="P246" s="232"/>
      <c r="Q246" s="45" t="str">
        <f>IF(OR(H246="",F246=""),"",IF(H246=F246,1,IF(H246&lt;F246,0,IF(H246-F246&lt;10,2,IF(H246&gt;F246,3,SE)))))</f>
        <v/>
      </c>
      <c r="T246" s="45"/>
      <c r="U246" s="45"/>
      <c r="V246" s="45"/>
      <c r="W246" s="45"/>
      <c r="X246" s="45"/>
      <c r="Y246" s="45"/>
      <c r="Z246" s="45"/>
      <c r="AA246" s="45"/>
      <c r="AB246" s="45"/>
      <c r="AC246" s="45"/>
      <c r="AD246" s="45"/>
      <c r="AE246" s="45"/>
    </row>
    <row r="247" spans="3:31">
      <c r="C247" s="45" t="str">
        <f>IF(OR(F247="",H247=""),"",IF(F247=H247,1,IF(F247&lt;H247,0,IF(F247-H247&lt;10,2,IF(F247&gt;H247,3,SE)))))</f>
        <v/>
      </c>
      <c r="Q247" s="45" t="str">
        <f>IF(OR(H247="",F247=""),"",IF(H247=F247,1,IF(H247&lt;F247,0,IF(H247-F247&lt;10,2,IF(H247&gt;F247,3,SE)))))</f>
        <v/>
      </c>
      <c r="T247" s="45"/>
      <c r="U247" s="45"/>
      <c r="V247" s="45"/>
      <c r="W247" s="45"/>
      <c r="X247" s="45"/>
      <c r="Y247" s="45"/>
      <c r="Z247" s="45"/>
      <c r="AA247" s="45"/>
      <c r="AB247" s="45"/>
      <c r="AC247" s="45"/>
      <c r="AD247" s="45"/>
      <c r="AE247" s="45"/>
    </row>
    <row r="248" spans="3:31">
      <c r="C248" s="45" t="str">
        <f>IF(OR(F248="",H248=""),"",IF(F248=H248,1,IF(F248&lt;H248,0,IF(F248-H248&lt;10,2,IF(F248&gt;H248,3,SE)))))</f>
        <v/>
      </c>
      <c r="D248" s="207" t="str">
        <f>V243</f>
        <v/>
      </c>
      <c r="E248" s="207"/>
      <c r="F248" s="98"/>
      <c r="G248" s="65" t="s">
        <v>17</v>
      </c>
      <c r="H248" s="98"/>
      <c r="I248" s="207" t="str">
        <f>V240</f>
        <v/>
      </c>
      <c r="J248" s="207"/>
      <c r="K248" s="207"/>
      <c r="L248" s="207"/>
      <c r="M248" s="207"/>
      <c r="N248" s="207"/>
      <c r="O248" s="207"/>
      <c r="P248" s="207"/>
      <c r="Q248" s="45" t="str">
        <f>IF(OR(H248="",F248=""),"",IF(H248=F248,1,IF(H248&lt;F248,0,IF(H248-F248&lt;10,2,IF(H248&gt;F248,3,SE)))))</f>
        <v/>
      </c>
      <c r="T248" s="45"/>
      <c r="U248" s="45"/>
      <c r="V248" s="45"/>
      <c r="W248" s="45"/>
      <c r="X248" s="45"/>
      <c r="Y248" s="45"/>
      <c r="Z248" s="45"/>
      <c r="AA248" s="45"/>
      <c r="AB248" s="45"/>
      <c r="AC248" s="45"/>
      <c r="AD248" s="45"/>
      <c r="AE248" s="45"/>
    </row>
    <row r="249" spans="3:31">
      <c r="C249" s="45" t="str">
        <f>IF(OR(F249="",H249=""),"",IF(F249=H249,1,IF(F249&lt;H249,0,IF(F249-H249&lt;10,2,IF(F249&gt;H249,3,SE)))))</f>
        <v/>
      </c>
      <c r="D249" s="207" t="str">
        <f>V242</f>
        <v/>
      </c>
      <c r="E249" s="207"/>
      <c r="F249" s="98"/>
      <c r="G249" s="65" t="s">
        <v>17</v>
      </c>
      <c r="H249" s="98"/>
      <c r="I249" s="207" t="str">
        <f>V241</f>
        <v/>
      </c>
      <c r="J249" s="207"/>
      <c r="K249" s="207"/>
      <c r="L249" s="207"/>
      <c r="M249" s="207"/>
      <c r="N249" s="207"/>
      <c r="O249" s="207"/>
      <c r="P249" s="207"/>
      <c r="Q249" s="45" t="str">
        <f>IF(OR(H249="",F249=""),"",IF(H249=F249,1,IF(H249&lt;F249,0,IF(H249-F249&lt;10,2,IF(H249&gt;F249,3,SE)))))</f>
        <v/>
      </c>
      <c r="T249" s="45"/>
      <c r="U249" s="45"/>
      <c r="V249" s="45"/>
      <c r="W249" s="45"/>
      <c r="X249" s="45"/>
      <c r="Y249" s="45"/>
      <c r="Z249" s="45"/>
      <c r="AA249" s="45"/>
      <c r="AB249" s="45"/>
      <c r="AC249" s="45"/>
      <c r="AD249" s="45"/>
      <c r="AE249" s="45"/>
    </row>
    <row r="250" spans="3:31" ht="15.75" thickBot="1">
      <c r="C250" s="45" t="str">
        <f>IF(OR(F250="",H250=""),"",IF(F250=H250,1,IF(F250&lt;H250,0,IF(F250-H250&lt;10,2,IF(F250&gt;H250,3,SE)))))</f>
        <v/>
      </c>
      <c r="Q250" s="45" t="str">
        <f>IF(OR(H250="",F250=""),"",IF(H250=F250,1,IF(H250&lt;F250,0,IF(H250-F250&lt;10,2,IF(H250&gt;F250,3,SE)))))</f>
        <v/>
      </c>
      <c r="U250" s="45"/>
      <c r="V250" s="45"/>
      <c r="W250" s="45"/>
      <c r="X250" s="45"/>
      <c r="Y250" s="45"/>
      <c r="Z250" s="45"/>
      <c r="AA250" s="45"/>
      <c r="AB250" s="45"/>
      <c r="AC250" s="45"/>
      <c r="AD250" s="45"/>
      <c r="AE250" s="45"/>
    </row>
    <row r="251" spans="3:31">
      <c r="C251" s="45" t="str">
        <f>IF(OR(F251="",H251=""),"",IF(F251=H251,1,IF(F251&lt;H251,0,IF(F251-H251&lt;10,2,IF(F251&gt;H251,3,SE)))))</f>
        <v/>
      </c>
      <c r="D251" s="217" t="s">
        <v>155</v>
      </c>
      <c r="E251" s="218"/>
      <c r="F251" s="218"/>
      <c r="G251" s="218"/>
      <c r="H251" s="218"/>
      <c r="I251" s="218"/>
      <c r="J251" s="218"/>
      <c r="K251" s="218"/>
      <c r="L251" s="218"/>
      <c r="M251" s="218"/>
      <c r="N251" s="218"/>
      <c r="O251" s="218"/>
      <c r="P251" s="219"/>
      <c r="Q251" s="45" t="str">
        <f>IF(OR(H251="",F251=""),"",IF(H251=F251,1,IF(H251&lt;F251,0,IF(H251-F251&lt;10,2,IF(H251&gt;F251,3,SE)))))</f>
        <v/>
      </c>
      <c r="U251" s="45"/>
      <c r="V251" s="45"/>
      <c r="W251" s="45"/>
      <c r="X251" s="45"/>
      <c r="Y251" s="45"/>
      <c r="Z251" s="45"/>
      <c r="AA251" s="45"/>
      <c r="AB251" s="45"/>
      <c r="AC251" s="45"/>
      <c r="AD251" s="45"/>
      <c r="AE251" s="45"/>
    </row>
    <row r="252" spans="3:31" ht="15.75" thickBot="1">
      <c r="C252" s="45" t="str">
        <f>IF(OR(F252="",H252=""),"",IF(F252=H252,1,IF(F252&lt;H252,0,IF(F252-H252&lt;10,2,IF(F252&gt;H252,3,SE)))))</f>
        <v/>
      </c>
      <c r="D252" s="220"/>
      <c r="E252" s="221"/>
      <c r="F252" s="221"/>
      <c r="G252" s="221"/>
      <c r="H252" s="221"/>
      <c r="I252" s="221"/>
      <c r="J252" s="221"/>
      <c r="K252" s="221"/>
      <c r="L252" s="221"/>
      <c r="M252" s="221"/>
      <c r="N252" s="221"/>
      <c r="O252" s="221"/>
      <c r="P252" s="222"/>
      <c r="Q252" s="45" t="str">
        <f>IF(OR(H252="",F252=""),"",IF(H252=F252,1,IF(H252&lt;F252,0,IF(H252-F252&lt;10,2,IF(H252&gt;F252,3,SE)))))</f>
        <v/>
      </c>
      <c r="U252" s="45"/>
      <c r="V252" s="45"/>
      <c r="W252" s="45"/>
      <c r="X252" s="45"/>
      <c r="Y252" s="45"/>
      <c r="Z252" s="45"/>
      <c r="AA252" s="45"/>
      <c r="AB252" s="45"/>
      <c r="AC252" s="45"/>
      <c r="AD252" s="45"/>
      <c r="AE252" s="45"/>
    </row>
    <row r="253" spans="3:31">
      <c r="C253" s="45" t="str">
        <f>IF(OR(F253="",H253=""),"",IF(F253=H253,1,IF(F253&lt;H253,0,IF(F253-H253&lt;10,2,IF(F253&gt;H253,3,SE)))))</f>
        <v/>
      </c>
      <c r="Q253" s="45" t="str">
        <f>IF(OR(H253="",F253=""),"",IF(H253=F253,1,IF(H253&lt;F253,0,IF(H253-F253&lt;10,2,IF(H253&gt;F253,3,SE)))))</f>
        <v/>
      </c>
      <c r="U253" s="45"/>
      <c r="V253" s="45"/>
      <c r="W253" s="45"/>
      <c r="X253" s="45"/>
      <c r="Y253" s="45"/>
      <c r="Z253" s="45"/>
      <c r="AA253" s="45"/>
      <c r="AB253" s="45"/>
      <c r="AC253" s="45"/>
      <c r="AD253" s="45"/>
      <c r="AE253" s="45"/>
    </row>
    <row r="254" spans="3:31">
      <c r="C254" s="45" t="str">
        <f>IF(OR(F254="",H254=""),"",IF(F254=H254,1,IF(F254&lt;H254,0,IF(F254-H254&lt;10,2,IF(F254&gt;H254,3,SE)))))</f>
        <v/>
      </c>
      <c r="D254" s="207" t="str">
        <f>V243</f>
        <v/>
      </c>
      <c r="E254" s="207"/>
      <c r="F254" s="98"/>
      <c r="G254" s="58" t="s">
        <v>17</v>
      </c>
      <c r="H254" s="98"/>
      <c r="I254" s="207" t="str">
        <f>V241</f>
        <v/>
      </c>
      <c r="J254" s="207"/>
      <c r="K254" s="207"/>
      <c r="L254" s="207"/>
      <c r="M254" s="207"/>
      <c r="N254" s="207"/>
      <c r="O254" s="207"/>
      <c r="P254" s="207"/>
      <c r="Q254" s="45" t="str">
        <f>IF(OR(H254="",F254=""),"",IF(H254=F254,1,IF(H254&lt;F254,0,IF(H254-F254&lt;10,2,IF(H254&gt;F254,3,SE)))))</f>
        <v/>
      </c>
      <c r="U254" s="45"/>
      <c r="V254" s="45"/>
      <c r="W254" s="45"/>
      <c r="X254" s="45"/>
      <c r="Y254" s="45"/>
      <c r="Z254" s="45"/>
      <c r="AA254" s="45"/>
      <c r="AB254" s="45"/>
      <c r="AC254" s="45"/>
      <c r="AD254" s="45"/>
      <c r="AE254" s="45"/>
    </row>
    <row r="255" spans="3:31">
      <c r="C255" s="45" t="str">
        <f>IF(OR(F255="",H255=""),"",IF(F255=H255,1,IF(F255&lt;H255,0,IF(F255-H255&lt;10,2,IF(F255&gt;H255,3,SE)))))</f>
        <v/>
      </c>
      <c r="D255" s="207" t="str">
        <f>V242</f>
        <v/>
      </c>
      <c r="E255" s="207"/>
      <c r="F255" s="98"/>
      <c r="G255" s="58" t="s">
        <v>17</v>
      </c>
      <c r="H255" s="98"/>
      <c r="I255" s="207" t="str">
        <f>V240</f>
        <v/>
      </c>
      <c r="J255" s="207"/>
      <c r="K255" s="207"/>
      <c r="L255" s="207"/>
      <c r="M255" s="207"/>
      <c r="N255" s="207"/>
      <c r="O255" s="207"/>
      <c r="P255" s="207"/>
      <c r="Q255" s="45" t="str">
        <f>IF(OR(H255="",F255=""),"",IF(H255=F255,1,IF(H255&lt;F255,0,IF(H255-F255&lt;10,2,IF(H255&gt;F255,3,SE)))))</f>
        <v/>
      </c>
      <c r="U255" s="45"/>
      <c r="V255" s="45"/>
      <c r="W255" s="45"/>
      <c r="X255" s="45"/>
      <c r="Y255" s="45"/>
      <c r="Z255" s="45"/>
      <c r="AA255" s="45"/>
      <c r="AB255" s="45"/>
      <c r="AC255" s="45"/>
      <c r="AD255" s="45"/>
      <c r="AE255" s="45"/>
    </row>
    <row r="256" spans="3:31" ht="15.75" thickBot="1">
      <c r="C256" s="45" t="str">
        <f>IF(OR(F256="",H256=""),"",IF(F256=H256,1,IF(F256&lt;H256,0,IF(F256-H256&lt;10,2,IF(F256&gt;H256,3,SE)))))</f>
        <v/>
      </c>
      <c r="F256" s="57"/>
      <c r="Q256" s="45" t="str">
        <f>IF(OR(H256="",F256=""),"",IF(H256=F256,1,IF(H256&lt;F256,0,IF(H256-F256&lt;10,2,IF(H256&gt;F256,3,SE)))))</f>
        <v/>
      </c>
      <c r="U256" s="45"/>
      <c r="V256" s="45"/>
      <c r="W256" s="45"/>
      <c r="X256" s="45"/>
      <c r="Y256" s="45"/>
      <c r="Z256" s="45"/>
      <c r="AA256" s="45"/>
      <c r="AB256" s="45"/>
      <c r="AC256" s="45"/>
      <c r="AD256" s="45"/>
      <c r="AE256" s="45"/>
    </row>
    <row r="257" spans="3:31">
      <c r="C257" s="45" t="str">
        <f>IF(OR(F257="",H257=""),"",IF(F257=H257,1,IF(F257&lt;H257,0,IF(F257-H257&lt;10,2,IF(F257&gt;H257,3,SE)))))</f>
        <v/>
      </c>
      <c r="D257" s="217" t="s">
        <v>156</v>
      </c>
      <c r="E257" s="218"/>
      <c r="F257" s="218"/>
      <c r="G257" s="218"/>
      <c r="H257" s="218"/>
      <c r="I257" s="218"/>
      <c r="J257" s="218"/>
      <c r="K257" s="218"/>
      <c r="L257" s="218"/>
      <c r="M257" s="218"/>
      <c r="N257" s="218"/>
      <c r="O257" s="218"/>
      <c r="P257" s="219"/>
      <c r="Q257" s="45" t="str">
        <f>IF(OR(H257="",F257=""),"",IF(H257=F257,1,IF(H257&lt;F257,0,IF(H257-F257&lt;10,2,IF(H257&gt;F257,3,SE)))))</f>
        <v/>
      </c>
      <c r="U257" s="45"/>
      <c r="V257" s="45"/>
      <c r="W257" s="45"/>
      <c r="X257" s="45"/>
      <c r="Y257" s="45"/>
      <c r="Z257" s="45"/>
      <c r="AA257" s="45"/>
      <c r="AB257" s="45"/>
      <c r="AC257" s="45"/>
      <c r="AD257" s="45"/>
      <c r="AE257" s="45"/>
    </row>
    <row r="258" spans="3:31" ht="15.75" thickBot="1">
      <c r="C258" s="45" t="str">
        <f>IF(OR(F258="",H258=""),"",IF(F258=H258,1,IF(F258&lt;H258,0,IF(F258-H258&lt;10,2,IF(F258&gt;H258,3,SE)))))</f>
        <v/>
      </c>
      <c r="D258" s="220"/>
      <c r="E258" s="221"/>
      <c r="F258" s="221"/>
      <c r="G258" s="221"/>
      <c r="H258" s="221"/>
      <c r="I258" s="221"/>
      <c r="J258" s="221"/>
      <c r="K258" s="221"/>
      <c r="L258" s="221"/>
      <c r="M258" s="221"/>
      <c r="N258" s="221"/>
      <c r="O258" s="221"/>
      <c r="P258" s="222"/>
      <c r="Q258" s="45" t="str">
        <f>IF(OR(H258="",F258=""),"",IF(H258=F258,1,IF(H258&lt;F258,0,IF(H258-F258&lt;10,2,IF(H258&gt;F258,3,SE)))))</f>
        <v/>
      </c>
      <c r="U258" s="45"/>
      <c r="V258" s="45"/>
      <c r="W258" s="45"/>
      <c r="X258" s="45"/>
      <c r="Y258" s="45"/>
      <c r="Z258" s="45"/>
      <c r="AA258" s="45"/>
      <c r="AB258" s="45"/>
      <c r="AC258" s="45"/>
      <c r="AD258" s="45"/>
      <c r="AE258" s="45"/>
    </row>
    <row r="259" spans="3:31">
      <c r="C259" s="45" t="str">
        <f>IF(OR(F259="",H259=""),"",IF(F259=H259,1,IF(F259&lt;H259,0,IF(F259-H259&lt;10,2,IF(F259&gt;H259,3,SE)))))</f>
        <v/>
      </c>
      <c r="Q259" s="45" t="str">
        <f>IF(OR(H259="",F259=""),"",IF(H259=F259,1,IF(H259&lt;F259,0,IF(H259-F259&lt;10,2,IF(H259&gt;F259,3,SE)))))</f>
        <v/>
      </c>
      <c r="U259" s="45"/>
      <c r="V259" s="45"/>
      <c r="W259" s="45"/>
      <c r="X259" s="45"/>
      <c r="Y259" s="45"/>
      <c r="Z259" s="45"/>
      <c r="AA259" s="45"/>
      <c r="AB259" s="45"/>
      <c r="AC259" s="45"/>
      <c r="AD259" s="45"/>
      <c r="AE259" s="45"/>
    </row>
    <row r="260" spans="3:31">
      <c r="C260" s="45" t="str">
        <f>IF(OR(F260="",H260=""),"",IF(F260=H260,1,IF(F260&lt;H260,0,IF(F260-H260&lt;10,2,IF(F260&gt;H260,3,SE)))))</f>
        <v/>
      </c>
      <c r="D260" s="207" t="str">
        <f>V243</f>
        <v/>
      </c>
      <c r="E260" s="207"/>
      <c r="F260" s="98"/>
      <c r="G260" s="65" t="s">
        <v>17</v>
      </c>
      <c r="H260" s="98"/>
      <c r="I260" s="207" t="str">
        <f>V242</f>
        <v/>
      </c>
      <c r="J260" s="207"/>
      <c r="K260" s="207"/>
      <c r="L260" s="207"/>
      <c r="M260" s="207"/>
      <c r="N260" s="207"/>
      <c r="O260" s="207"/>
      <c r="P260" s="207"/>
      <c r="Q260" s="45" t="str">
        <f>IF(OR(H260="",F260=""),"",IF(H260=F260,1,IF(H260&lt;F260,0,IF(H260-F260&lt;10,2,IF(H260&gt;F260,3,SE)))))</f>
        <v/>
      </c>
      <c r="U260" s="45"/>
      <c r="V260" s="45"/>
      <c r="W260" s="45"/>
      <c r="X260" s="45"/>
      <c r="Y260" s="45"/>
      <c r="Z260" s="45"/>
      <c r="AA260" s="45"/>
      <c r="AB260" s="45"/>
      <c r="AC260" s="45"/>
      <c r="AD260" s="45"/>
      <c r="AE260" s="45"/>
    </row>
    <row r="261" spans="3:31">
      <c r="C261" s="45" t="str">
        <f>IF(OR(F261="",H261=""),"",IF(F261=H261,1,IF(F261&lt;H261,0,IF(F261-H261&lt;10,2,IF(F261&gt;H261,3,SE)))))</f>
        <v/>
      </c>
      <c r="D261" s="207" t="str">
        <f>V241</f>
        <v/>
      </c>
      <c r="E261" s="207"/>
      <c r="F261" s="98"/>
      <c r="G261" s="65" t="s">
        <v>17</v>
      </c>
      <c r="H261" s="98"/>
      <c r="I261" s="207" t="str">
        <f>V240</f>
        <v/>
      </c>
      <c r="J261" s="207"/>
      <c r="K261" s="207"/>
      <c r="L261" s="207"/>
      <c r="M261" s="207"/>
      <c r="N261" s="207"/>
      <c r="O261" s="207"/>
      <c r="P261" s="207"/>
      <c r="Q261" s="45" t="str">
        <f>IF(OR(H261="",F261=""),"",IF(H261=F261,1,IF(H261&lt;F261,0,IF(H261-F261&lt;10,2,IF(H261&gt;F261,3,SE)))))</f>
        <v/>
      </c>
      <c r="U261" s="45"/>
      <c r="V261" s="45"/>
      <c r="W261" s="45"/>
      <c r="X261" s="45"/>
      <c r="Y261" s="45"/>
      <c r="Z261" s="45"/>
      <c r="AA261" s="45"/>
      <c r="AB261" s="45"/>
      <c r="AC261" s="45"/>
      <c r="AD261" s="45"/>
      <c r="AE261" s="45"/>
    </row>
    <row r="262" spans="3:31" ht="15.75" thickBot="1">
      <c r="C262" s="45" t="str">
        <f>IF(OR(F262="",H262=""),"",IF(F262=H262,1,IF(F262&lt;H262,0,IF(F262-H262&lt;10,2,IF(F262&gt;H262,3,SE)))))</f>
        <v/>
      </c>
      <c r="Q262" s="45" t="str">
        <f>IF(OR(H262="",F262=""),"",IF(H262=F262,1,IF(H262&lt;F262,0,IF(H262-F262&lt;10,2,IF(H262&gt;F262,3,SE)))))</f>
        <v/>
      </c>
      <c r="U262" s="45"/>
      <c r="V262" s="45"/>
      <c r="W262" s="45"/>
      <c r="X262" s="45"/>
      <c r="Y262" s="45"/>
      <c r="Z262" s="45"/>
      <c r="AA262" s="45"/>
      <c r="AB262" s="45"/>
      <c r="AC262" s="45"/>
      <c r="AD262" s="45"/>
      <c r="AE262" s="45"/>
    </row>
    <row r="263" spans="3:31">
      <c r="C263" s="45" t="str">
        <f>IF(OR(F263="",H263=""),"",IF(F263=H263,1,IF(F263&lt;H263,0,IF(F263-H263&lt;10,2,IF(F263&gt;H263,3,SE)))))</f>
        <v/>
      </c>
      <c r="D263" s="217" t="s">
        <v>157</v>
      </c>
      <c r="E263" s="218"/>
      <c r="F263" s="218"/>
      <c r="G263" s="218"/>
      <c r="H263" s="218"/>
      <c r="I263" s="218"/>
      <c r="J263" s="218"/>
      <c r="K263" s="218"/>
      <c r="L263" s="218"/>
      <c r="M263" s="218"/>
      <c r="N263" s="218"/>
      <c r="O263" s="218"/>
      <c r="P263" s="219"/>
      <c r="Q263" s="45" t="str">
        <f>IF(OR(H263="",F263=""),"",IF(H263=F263,1,IF(H263&lt;F263,0,IF(H263-F263&lt;10,2,IF(H263&gt;F263,3,SE)))))</f>
        <v/>
      </c>
      <c r="U263" s="45"/>
      <c r="V263" s="45"/>
      <c r="W263" s="45"/>
      <c r="X263" s="45"/>
      <c r="Y263" s="45"/>
      <c r="Z263" s="45"/>
      <c r="AA263" s="45"/>
      <c r="AB263" s="45"/>
      <c r="AC263" s="45"/>
      <c r="AD263" s="45"/>
      <c r="AE263" s="45"/>
    </row>
    <row r="264" spans="3:31" ht="15.75" thickBot="1">
      <c r="C264" s="45" t="str">
        <f>IF(OR(F264="",H264=""),"",IF(F264=H264,1,IF(F264&lt;H264,0,IF(F264-H264&lt;10,2,IF(F264&gt;H264,3,SE)))))</f>
        <v/>
      </c>
      <c r="D264" s="220"/>
      <c r="E264" s="221"/>
      <c r="F264" s="221"/>
      <c r="G264" s="221"/>
      <c r="H264" s="221"/>
      <c r="I264" s="221"/>
      <c r="J264" s="221"/>
      <c r="K264" s="221"/>
      <c r="L264" s="221"/>
      <c r="M264" s="221"/>
      <c r="N264" s="221"/>
      <c r="O264" s="221"/>
      <c r="P264" s="222"/>
      <c r="Q264" s="45" t="str">
        <f>IF(OR(H264="",F264=""),"",IF(H264=F264,1,IF(H264&lt;F264,0,IF(H264-F264&lt;10,2,IF(H264&gt;F264,3,SE)))))</f>
        <v/>
      </c>
      <c r="U264" s="45"/>
      <c r="V264" s="45"/>
      <c r="W264" s="45"/>
      <c r="X264" s="45"/>
      <c r="Y264" s="45"/>
      <c r="Z264" s="45"/>
      <c r="AA264" s="45"/>
      <c r="AB264" s="45"/>
      <c r="AC264" s="45"/>
      <c r="AD264" s="45"/>
      <c r="AE264" s="45"/>
    </row>
    <row r="265" spans="3:31">
      <c r="C265" s="45" t="str">
        <f>IF(OR(F265="",H265=""),"",IF(F265=H265,1,IF(F265&lt;H265,0,IF(F265-H265&lt;10,2,IF(F265&gt;H265,3,SE)))))</f>
        <v/>
      </c>
      <c r="Q265" s="45" t="str">
        <f>IF(OR(H265="",F265=""),"",IF(H265=F265,1,IF(H265&lt;F265,0,IF(H265-F265&lt;10,2,IF(H265&gt;F265,3,SE)))))</f>
        <v/>
      </c>
      <c r="U265" s="45"/>
      <c r="V265" s="45"/>
      <c r="W265" s="45"/>
      <c r="X265" s="45"/>
      <c r="Y265" s="45"/>
      <c r="Z265" s="45"/>
      <c r="AA265" s="45"/>
      <c r="AB265" s="45"/>
      <c r="AC265" s="45"/>
      <c r="AD265" s="45"/>
      <c r="AE265" s="45"/>
    </row>
    <row r="266" spans="3:31">
      <c r="C266" s="45" t="str">
        <f>IF(OR(F266="",H266=""),"",IF(F266=H266,1,IF(F266&lt;H266,0,IF(F266-H266&lt;10,2,IF(F266&gt;H266,3,SE)))))</f>
        <v/>
      </c>
      <c r="D266" s="207" t="str">
        <f>V243</f>
        <v/>
      </c>
      <c r="E266" s="207"/>
      <c r="F266" s="98"/>
      <c r="G266" s="65" t="s">
        <v>17</v>
      </c>
      <c r="H266" s="98"/>
      <c r="I266" s="207" t="str">
        <f>V240</f>
        <v/>
      </c>
      <c r="J266" s="207"/>
      <c r="K266" s="207"/>
      <c r="L266" s="207"/>
      <c r="M266" s="207"/>
      <c r="N266" s="207"/>
      <c r="O266" s="207"/>
      <c r="P266" s="207"/>
      <c r="Q266" s="45" t="str">
        <f>IF(OR(H266="",F266=""),"",IF(H266=F266,1,IF(H266&lt;F266,0,IF(H266-F266&lt;10,2,IF(H266&gt;F266,3,SE)))))</f>
        <v/>
      </c>
      <c r="U266" s="45"/>
      <c r="V266" s="45"/>
      <c r="W266" s="45"/>
      <c r="X266" s="45"/>
      <c r="Y266" s="45"/>
      <c r="Z266" s="45"/>
      <c r="AA266" s="45"/>
      <c r="AB266" s="45"/>
      <c r="AC266" s="45"/>
      <c r="AD266" s="45"/>
      <c r="AE266" s="45"/>
    </row>
    <row r="267" spans="3:31">
      <c r="C267" s="45" t="str">
        <f>IF(OR(F267="",H267=""),"",IF(F267=H267,1,IF(F267&lt;H267,0,IF(F267-H267&lt;10,2,IF(F267&gt;H267,3,SE)))))</f>
        <v/>
      </c>
      <c r="D267" s="207" t="str">
        <f>V242</f>
        <v/>
      </c>
      <c r="E267" s="207"/>
      <c r="F267" s="98"/>
      <c r="G267" s="65" t="s">
        <v>17</v>
      </c>
      <c r="H267" s="98"/>
      <c r="I267" s="207" t="str">
        <f>V241</f>
        <v/>
      </c>
      <c r="J267" s="207"/>
      <c r="K267" s="207"/>
      <c r="L267" s="207"/>
      <c r="M267" s="207"/>
      <c r="N267" s="207"/>
      <c r="O267" s="207"/>
      <c r="P267" s="207"/>
      <c r="Q267" s="45" t="str">
        <f>IF(OR(H267="",F267=""),"",IF(H267=F267,1,IF(H267&lt;F267,0,IF(H267-F267&lt;10,2,IF(H267&gt;F267,3,SE)))))</f>
        <v/>
      </c>
      <c r="U267" s="45"/>
      <c r="V267" s="45"/>
      <c r="W267" s="45"/>
      <c r="X267" s="45"/>
      <c r="Y267" s="45"/>
      <c r="Z267" s="45"/>
      <c r="AA267" s="45"/>
      <c r="AB267" s="45"/>
      <c r="AC267" s="45"/>
      <c r="AD267" s="45"/>
      <c r="AE267" s="45"/>
    </row>
    <row r="268" spans="3:31" ht="15.75" thickBot="1">
      <c r="C268" s="45" t="str">
        <f>IF(OR(F268="",H268=""),"",IF(F268=H268,1,IF(F268&lt;H268,0,IF(F268-H268&lt;10,2,IF(F268&gt;H268,3,SE)))))</f>
        <v/>
      </c>
      <c r="Q268" s="45" t="str">
        <f>IF(OR(H268="",F268=""),"",IF(H268=F268,1,IF(H268&lt;F268,0,IF(H268-F268&lt;10,2,IF(H268&gt;F268,3,SE)))))</f>
        <v/>
      </c>
      <c r="U268" s="45"/>
      <c r="V268" s="45"/>
      <c r="W268" s="45"/>
      <c r="X268" s="45"/>
      <c r="Y268" s="45"/>
      <c r="Z268" s="45"/>
      <c r="AA268" s="45"/>
      <c r="AB268" s="45"/>
      <c r="AC268" s="45"/>
      <c r="AD268" s="45"/>
      <c r="AE268" s="45"/>
    </row>
    <row r="269" spans="3:31">
      <c r="C269" s="45" t="str">
        <f>IF(OR(F269="",H269=""),"",IF(F269=H269,1,IF(F269&lt;H269,0,IF(F269-H269&lt;10,2,IF(F269&gt;H269,3,SE)))))</f>
        <v/>
      </c>
      <c r="D269" s="217" t="s">
        <v>158</v>
      </c>
      <c r="E269" s="218"/>
      <c r="F269" s="218"/>
      <c r="G269" s="218"/>
      <c r="H269" s="218"/>
      <c r="I269" s="218"/>
      <c r="J269" s="218"/>
      <c r="K269" s="218"/>
      <c r="L269" s="218"/>
      <c r="M269" s="218"/>
      <c r="N269" s="218"/>
      <c r="O269" s="218"/>
      <c r="P269" s="219"/>
      <c r="Q269" s="45" t="str">
        <f>IF(OR(H269="",F269=""),"",IF(H269=F269,1,IF(H269&lt;F269,0,IF(H269-F269&lt;10,2,IF(H269&gt;F269,3,SE)))))</f>
        <v/>
      </c>
      <c r="U269" s="45"/>
      <c r="V269" s="45"/>
      <c r="W269" s="45"/>
      <c r="X269" s="45"/>
      <c r="Y269" s="45"/>
      <c r="Z269" s="45"/>
      <c r="AA269" s="45"/>
      <c r="AB269" s="45"/>
      <c r="AC269" s="45"/>
      <c r="AD269" s="45"/>
      <c r="AE269" s="45"/>
    </row>
    <row r="270" spans="3:31" ht="15.75" thickBot="1">
      <c r="C270" s="45" t="str">
        <f>IF(OR(F270="",H270=""),"",IF(F270=H270,1,IF(F270&lt;H270,0,IF(F270-H270&lt;10,2,IF(F270&gt;H270,3,SE)))))</f>
        <v/>
      </c>
      <c r="D270" s="220"/>
      <c r="E270" s="221"/>
      <c r="F270" s="221"/>
      <c r="G270" s="221"/>
      <c r="H270" s="221"/>
      <c r="I270" s="221"/>
      <c r="J270" s="221"/>
      <c r="K270" s="221"/>
      <c r="L270" s="221"/>
      <c r="M270" s="221"/>
      <c r="N270" s="221"/>
      <c r="O270" s="221"/>
      <c r="P270" s="222"/>
      <c r="Q270" s="45" t="str">
        <f>IF(OR(H270="",F270=""),"",IF(H270=F270,1,IF(H270&lt;F270,0,IF(H270-F270&lt;10,2,IF(H270&gt;F270,3,SE)))))</f>
        <v/>
      </c>
      <c r="U270" s="45"/>
      <c r="V270" s="45"/>
      <c r="W270" s="45"/>
      <c r="X270" s="45"/>
      <c r="Y270" s="45"/>
      <c r="Z270" s="45"/>
      <c r="AA270" s="45"/>
      <c r="AB270" s="45"/>
      <c r="AC270" s="45"/>
      <c r="AD270" s="45"/>
      <c r="AE270" s="45"/>
    </row>
    <row r="271" spans="3:31">
      <c r="C271" s="45" t="str">
        <f>IF(OR(F271="",H271=""),"",IF(F271=H271,1,IF(F271&lt;H271,0,IF(F271-H271&lt;10,2,IF(F271&gt;H271,3,SE)))))</f>
        <v/>
      </c>
      <c r="Q271" s="45" t="str">
        <f>IF(OR(H271="",F271=""),"",IF(H271=F271,1,IF(H271&lt;F271,0,IF(H271-F271&lt;10,2,IF(H271&gt;F271,3,SE)))))</f>
        <v/>
      </c>
      <c r="U271" s="45"/>
      <c r="V271" s="45"/>
      <c r="W271" s="45"/>
      <c r="X271" s="45"/>
      <c r="Y271" s="45"/>
      <c r="Z271" s="45"/>
      <c r="AA271" s="45"/>
      <c r="AB271" s="45"/>
      <c r="AC271" s="45"/>
      <c r="AD271" s="45"/>
      <c r="AE271" s="45"/>
    </row>
    <row r="272" spans="3:31">
      <c r="C272" s="45" t="str">
        <f>IF(OR(F272="",H272=""),"",IF(F272=H272,1,IF(F272&lt;H272,0,IF(F272-H272&lt;10,2,IF(F272&gt;H272,3,SE)))))</f>
        <v/>
      </c>
      <c r="D272" s="207" t="str">
        <f>V243</f>
        <v/>
      </c>
      <c r="E272" s="207"/>
      <c r="F272" s="98"/>
      <c r="G272" s="65" t="s">
        <v>17</v>
      </c>
      <c r="H272" s="98"/>
      <c r="I272" s="207" t="str">
        <f>V241</f>
        <v/>
      </c>
      <c r="J272" s="207"/>
      <c r="K272" s="207"/>
      <c r="L272" s="207"/>
      <c r="M272" s="207"/>
      <c r="N272" s="207"/>
      <c r="O272" s="207"/>
      <c r="P272" s="207"/>
      <c r="Q272" s="45" t="str">
        <f>IF(OR(H272="",F272=""),"",IF(H272=F272,1,IF(H272&lt;F272,0,IF(H272-F272&lt;10,2,IF(H272&gt;F272,3,SE)))))</f>
        <v/>
      </c>
      <c r="U272" s="45"/>
      <c r="V272" s="45"/>
      <c r="W272" s="45"/>
      <c r="X272" s="45"/>
      <c r="Y272" s="45"/>
      <c r="Z272" s="45"/>
      <c r="AA272" s="45"/>
      <c r="AB272" s="45"/>
      <c r="AC272" s="45"/>
      <c r="AD272" s="45"/>
      <c r="AE272" s="45"/>
    </row>
    <row r="273" spans="3:31">
      <c r="C273" s="45" t="str">
        <f>IF(OR(F273="",H273=""),"",IF(F273=H273,1,IF(F273&lt;H273,0,IF(F273-H273&lt;10,2,IF(F273&gt;H273,3,SE)))))</f>
        <v/>
      </c>
      <c r="D273" s="207" t="str">
        <f>V242</f>
        <v/>
      </c>
      <c r="E273" s="207"/>
      <c r="F273" s="98"/>
      <c r="G273" s="65" t="s">
        <v>17</v>
      </c>
      <c r="H273" s="98"/>
      <c r="I273" s="207" t="str">
        <f>V240</f>
        <v/>
      </c>
      <c r="J273" s="207"/>
      <c r="K273" s="207"/>
      <c r="L273" s="207"/>
      <c r="M273" s="207"/>
      <c r="N273" s="207"/>
      <c r="O273" s="207"/>
      <c r="P273" s="207"/>
      <c r="Q273" s="45" t="str">
        <f>IF(OR(H273="",F273=""),"",IF(H273=F273,1,IF(H273&lt;F273,0,IF(H273-F273&lt;10,2,IF(H273&gt;F273,3,SE)))))</f>
        <v/>
      </c>
      <c r="U273" s="45"/>
      <c r="V273" s="45"/>
      <c r="W273" s="45"/>
      <c r="X273" s="45"/>
      <c r="Y273" s="45"/>
      <c r="Z273" s="45"/>
      <c r="AA273" s="45"/>
      <c r="AB273" s="45"/>
      <c r="AC273" s="45"/>
      <c r="AD273" s="45"/>
      <c r="AE273" s="45"/>
    </row>
    <row r="274" spans="3:31" ht="15.75" thickBot="1">
      <c r="C274" s="45" t="str">
        <f>IF(OR(F274="",H274=""),"",IF(F274=H274,1,IF(F274&lt;H274,0,IF(F274-H274&lt;10,2,IF(F274&gt;H274,3,SE)))))</f>
        <v/>
      </c>
      <c r="Q274" s="45" t="str">
        <f>IF(OR(H274="",F274=""),"",IF(H274=F274,1,IF(H274&lt;F274,0,IF(H274-F274&lt;10,2,IF(H274&gt;F274,3,SE)))))</f>
        <v/>
      </c>
      <c r="U274" s="45"/>
      <c r="V274" s="45"/>
      <c r="W274" s="45"/>
      <c r="X274" s="45"/>
      <c r="Y274" s="45"/>
      <c r="Z274" s="45"/>
      <c r="AA274" s="45"/>
      <c r="AB274" s="45"/>
      <c r="AC274" s="45"/>
      <c r="AD274" s="45"/>
      <c r="AE274" s="45"/>
    </row>
    <row r="275" spans="3:31">
      <c r="C275" s="45" t="str">
        <f>IF(OR(F275="",H275=""),"",IF(F275=H275,1,IF(F275&lt;H275,0,IF(F275-H275&lt;10,2,IF(F275&gt;H275,3,SE)))))</f>
        <v/>
      </c>
      <c r="D275" s="217" t="s">
        <v>159</v>
      </c>
      <c r="E275" s="218"/>
      <c r="F275" s="218"/>
      <c r="G275" s="218"/>
      <c r="H275" s="218"/>
      <c r="I275" s="218"/>
      <c r="J275" s="218"/>
      <c r="K275" s="218"/>
      <c r="L275" s="218"/>
      <c r="M275" s="218"/>
      <c r="N275" s="218"/>
      <c r="O275" s="218"/>
      <c r="P275" s="219"/>
      <c r="Q275" s="45" t="str">
        <f>IF(OR(H275="",F275=""),"",IF(H275=F275,1,IF(H275&lt;F275,0,IF(H275-F275&lt;10,2,IF(H275&gt;F275,3,SE)))))</f>
        <v/>
      </c>
      <c r="U275" s="45"/>
      <c r="V275" s="45"/>
      <c r="W275" s="45"/>
      <c r="X275" s="45"/>
      <c r="Y275" s="45"/>
      <c r="Z275" s="45"/>
      <c r="AA275" s="45"/>
      <c r="AB275" s="45"/>
      <c r="AC275" s="45"/>
      <c r="AD275" s="45"/>
      <c r="AE275" s="45"/>
    </row>
    <row r="276" spans="3:31" ht="15.75" thickBot="1">
      <c r="C276" s="45" t="str">
        <f>IF(OR(F276="",H276=""),"",IF(F276=H276,1,IF(F276&lt;H276,0,IF(F276-H276&lt;10,2,IF(F276&gt;H276,3,SE)))))</f>
        <v/>
      </c>
      <c r="D276" s="220"/>
      <c r="E276" s="221"/>
      <c r="F276" s="221"/>
      <c r="G276" s="221"/>
      <c r="H276" s="221"/>
      <c r="I276" s="221"/>
      <c r="J276" s="221"/>
      <c r="K276" s="221"/>
      <c r="L276" s="221"/>
      <c r="M276" s="221"/>
      <c r="N276" s="221"/>
      <c r="O276" s="221"/>
      <c r="P276" s="222"/>
      <c r="Q276" s="45" t="str">
        <f>IF(OR(H276="",F276=""),"",IF(H276=F276,1,IF(H276&lt;F276,0,IF(H276-F276&lt;10,2,IF(H276&gt;F276,3,SE)))))</f>
        <v/>
      </c>
      <c r="U276" s="45"/>
      <c r="V276" s="45"/>
      <c r="W276" s="45"/>
      <c r="X276" s="45"/>
      <c r="Y276" s="45"/>
      <c r="Z276" s="45"/>
      <c r="AA276" s="45"/>
      <c r="AB276" s="45"/>
      <c r="AC276" s="45"/>
      <c r="AD276" s="45"/>
      <c r="AE276" s="45"/>
    </row>
    <row r="277" spans="3:31">
      <c r="C277" s="45" t="str">
        <f>IF(OR(F277="",H277=""),"",IF(F277=H277,1,IF(F277&lt;H277,0,IF(F277-H277&lt;10,2,IF(F277&gt;H277,3,SE)))))</f>
        <v/>
      </c>
      <c r="Q277" s="45" t="str">
        <f>IF(OR(H277="",F277=""),"",IF(H277=F277,1,IF(H277&lt;F277,0,IF(H277-F277&lt;10,2,IF(H277&gt;F277,3,SE)))))</f>
        <v/>
      </c>
      <c r="U277" s="45"/>
      <c r="V277" s="45"/>
      <c r="W277" s="45"/>
      <c r="X277" s="45"/>
      <c r="Y277" s="45"/>
      <c r="Z277" s="45"/>
      <c r="AA277" s="45"/>
      <c r="AB277" s="45"/>
      <c r="AC277" s="45"/>
      <c r="AD277" s="45"/>
      <c r="AE277" s="45"/>
    </row>
    <row r="278" spans="3:31">
      <c r="C278" s="45" t="str">
        <f>IF(OR(F278="",H278=""),"",IF(F278=H278,1,IF(F278&lt;H278,0,IF(F278-H278&lt;10,2,IF(F278&gt;H278,3,SE)))))</f>
        <v/>
      </c>
      <c r="D278" s="207" t="str">
        <f>V243</f>
        <v/>
      </c>
      <c r="E278" s="207"/>
      <c r="F278" s="98"/>
      <c r="G278" s="58" t="s">
        <v>17</v>
      </c>
      <c r="H278" s="98"/>
      <c r="I278" s="207" t="str">
        <f>V242</f>
        <v/>
      </c>
      <c r="J278" s="207"/>
      <c r="K278" s="207"/>
      <c r="L278" s="207"/>
      <c r="M278" s="207"/>
      <c r="N278" s="207"/>
      <c r="O278" s="207"/>
      <c r="P278" s="207"/>
      <c r="Q278" s="45" t="str">
        <f>IF(OR(H278="",F278=""),"",IF(H278=F278,1,IF(H278&lt;F278,0,IF(H278-F278&lt;10,2,IF(H278&gt;F278,3,SE)))))</f>
        <v/>
      </c>
      <c r="U278" s="46"/>
      <c r="V278" s="46"/>
      <c r="W278" s="46"/>
      <c r="X278" s="46"/>
      <c r="Y278" s="46"/>
      <c r="Z278" s="46"/>
      <c r="AA278" s="46"/>
      <c r="AB278" s="45"/>
      <c r="AC278" s="45"/>
      <c r="AD278" s="45"/>
      <c r="AE278" s="45"/>
    </row>
    <row r="279" spans="3:31">
      <c r="C279" s="45" t="str">
        <f>IF(OR(F279="",H279=""),"",IF(F279=H279,1,IF(F279&lt;H279,0,IF(F279-H279&lt;10,2,IF(F279&gt;H279,3,SE)))))</f>
        <v/>
      </c>
      <c r="D279" s="207" t="str">
        <f>V241</f>
        <v/>
      </c>
      <c r="E279" s="207"/>
      <c r="F279" s="98"/>
      <c r="G279" s="58" t="s">
        <v>17</v>
      </c>
      <c r="H279" s="98"/>
      <c r="I279" s="207" t="str">
        <f>V240</f>
        <v/>
      </c>
      <c r="J279" s="207"/>
      <c r="K279" s="207"/>
      <c r="L279" s="207"/>
      <c r="M279" s="207"/>
      <c r="N279" s="207"/>
      <c r="O279" s="207"/>
      <c r="P279" s="207"/>
      <c r="Q279" s="45" t="str">
        <f>IF(OR(H279="",F279=""),"",IF(H279=F279,1,IF(H279&lt;F279,0,IF(H279-F279&lt;10,2,IF(H279&gt;F279,3,SE)))))</f>
        <v/>
      </c>
      <c r="U279" s="46"/>
      <c r="V279" s="46"/>
      <c r="W279" s="46"/>
      <c r="X279" s="46"/>
      <c r="Y279" s="46"/>
      <c r="Z279" s="46"/>
      <c r="AA279" s="46"/>
      <c r="AB279" s="45"/>
      <c r="AC279" s="45"/>
      <c r="AD279" s="45"/>
      <c r="AE279" s="45"/>
    </row>
    <row r="280" spans="3:31" ht="15.75" thickBot="1">
      <c r="C280" s="45" t="str">
        <f>IF(OR(F280="",H280=""),"",IF(F280=H280,1,IF(F280&lt;H280,0,IF(F280-H280&lt;10,2,IF(F280&gt;H280,3,SE)))))</f>
        <v/>
      </c>
      <c r="Q280" s="45"/>
      <c r="U280" s="46"/>
      <c r="V280" s="46"/>
      <c r="W280" s="46"/>
      <c r="X280" s="46"/>
      <c r="Y280" s="46"/>
      <c r="Z280" s="46"/>
      <c r="AA280" s="46"/>
      <c r="AB280" s="45"/>
      <c r="AC280" s="45"/>
      <c r="AD280" s="45"/>
      <c r="AE280" s="45"/>
    </row>
    <row r="281" spans="3:31">
      <c r="C281" s="45" t="str">
        <f>IF(OR(F281="",H281=""),"",IF(F281=H281,1,IF(F281&lt;H281,0,IF(F281-H281&lt;10,2,IF(F281&gt;H281,3,SE)))))</f>
        <v/>
      </c>
      <c r="D281" s="237" t="s">
        <v>126</v>
      </c>
      <c r="E281" s="238"/>
      <c r="F281" s="238"/>
      <c r="G281" s="238"/>
      <c r="H281" s="238"/>
      <c r="I281" s="238"/>
      <c r="J281" s="238"/>
      <c r="K281" s="238"/>
      <c r="L281" s="238"/>
      <c r="M281" s="239"/>
      <c r="Q281" s="45"/>
      <c r="S281" s="45"/>
      <c r="T281" s="45"/>
      <c r="U281" s="46"/>
      <c r="V281" s="46"/>
      <c r="W281" s="46"/>
      <c r="X281" s="46"/>
      <c r="Y281" s="46"/>
      <c r="Z281" s="46"/>
      <c r="AA281" s="46"/>
      <c r="AB281" s="45"/>
      <c r="AC281" s="45"/>
      <c r="AD281" s="45"/>
      <c r="AE281" s="45"/>
    </row>
    <row r="282" spans="3:31" ht="15.75" thickBot="1">
      <c r="C282" s="45" t="str">
        <f>IF(OR(F282="",H282=""),"",IF(F282=H282,1,IF(F282&lt;H282,0,IF(F282-H282&lt;10,2,IF(F282&gt;H282,3,SE)))))</f>
        <v/>
      </c>
      <c r="D282" s="240"/>
      <c r="E282" s="241"/>
      <c r="F282" s="241"/>
      <c r="G282" s="241"/>
      <c r="H282" s="241"/>
      <c r="I282" s="241"/>
      <c r="J282" s="241"/>
      <c r="K282" s="241"/>
      <c r="L282" s="241"/>
      <c r="M282" s="242"/>
      <c r="Q282" s="45"/>
      <c r="S282" s="45"/>
      <c r="T282" s="45"/>
      <c r="U282" s="45"/>
      <c r="V282" s="45"/>
      <c r="W282" s="45"/>
      <c r="X282" s="45"/>
      <c r="Y282" s="45"/>
      <c r="Z282" s="45"/>
      <c r="AA282" s="45"/>
      <c r="AB282" s="45"/>
      <c r="AC282" s="45"/>
      <c r="AD282" s="45"/>
      <c r="AE282" s="45"/>
    </row>
    <row r="283" spans="3:31">
      <c r="C283" s="45"/>
      <c r="D283" s="48" t="s">
        <v>3</v>
      </c>
      <c r="E283" s="49" t="s">
        <v>21</v>
      </c>
      <c r="F283" s="243" t="s">
        <v>12</v>
      </c>
      <c r="G283" s="244"/>
      <c r="H283" s="243" t="s">
        <v>309</v>
      </c>
      <c r="I283" s="244"/>
      <c r="J283" s="243" t="s">
        <v>310</v>
      </c>
      <c r="K283" s="244"/>
      <c r="L283" s="243" t="s">
        <v>174</v>
      </c>
      <c r="M283" s="285"/>
      <c r="O283" s="44" t="s">
        <v>179</v>
      </c>
      <c r="Q283" s="45"/>
      <c r="S283" s="45"/>
      <c r="T283" s="45"/>
      <c r="U283" s="47" t="s">
        <v>3</v>
      </c>
      <c r="V283" s="47" t="s">
        <v>2</v>
      </c>
      <c r="W283" s="47" t="s">
        <v>12</v>
      </c>
      <c r="X283" s="47" t="s">
        <v>13</v>
      </c>
      <c r="Y283" s="47" t="s">
        <v>14</v>
      </c>
      <c r="Z283" s="47" t="s">
        <v>15</v>
      </c>
      <c r="AA283" s="47" t="s">
        <v>18</v>
      </c>
      <c r="AB283" s="47" t="s">
        <v>19</v>
      </c>
      <c r="AC283" s="47" t="s">
        <v>20</v>
      </c>
      <c r="AD283" s="45"/>
      <c r="AE283" s="45"/>
    </row>
    <row r="284" spans="3:31">
      <c r="C284" s="45"/>
      <c r="D284" s="62" t="s">
        <v>4</v>
      </c>
      <c r="E284" s="62" t="str">
        <f>VLOOKUP(AC284,$U$283:$AB$287,2)</f>
        <v/>
      </c>
      <c r="F284" s="201">
        <f>VLOOKUP(AC284,$U$283:$AB$287,3)</f>
        <v>0</v>
      </c>
      <c r="G284" s="201"/>
      <c r="H284" s="202">
        <f>VLOOKUP(AC284,$U$283:$AB$287,4)</f>
        <v>0</v>
      </c>
      <c r="I284" s="202"/>
      <c r="J284" s="202">
        <f>VLOOKUP(AC284,$U$283:$AB$287,5)</f>
        <v>0</v>
      </c>
      <c r="K284" s="202"/>
      <c r="L284" s="202">
        <f>VLOOKUP(AC284,$U$283:$AB$287,6)</f>
        <v>0</v>
      </c>
      <c r="M284" s="292"/>
      <c r="O284" s="44" t="s">
        <v>175</v>
      </c>
      <c r="Q284" s="45"/>
      <c r="S284" s="45"/>
      <c r="T284" s="45"/>
      <c r="U284" s="47">
        <v>1</v>
      </c>
      <c r="V284" s="45" t="str">
        <f>IF(OR('3ª FASE - GRUPOS Q a X'!F499="",'3ª FASE - GRUPOS Q a X'!F499=""),"",'3ª FASE - GRUPOS Q a X'!E438)</f>
        <v/>
      </c>
      <c r="W284" s="45">
        <f>SUM(Q292,Q299,Q305,Q310,Q317,Q323)</f>
        <v>0</v>
      </c>
      <c r="X284" s="45">
        <f>SUM(H292,H299,H305,H310,H317,H323)</f>
        <v>0</v>
      </c>
      <c r="Y284" s="45">
        <f>SUM(F292,F299,F305,F310,F317,F323)</f>
        <v>0</v>
      </c>
      <c r="Z284" s="45">
        <f>X284-Y284</f>
        <v>0</v>
      </c>
      <c r="AA284" s="45">
        <f>(W284*10^10)+((Z284+5000)*10^6)+(X284*10)+U284</f>
        <v>5000000001</v>
      </c>
      <c r="AB284" s="45">
        <f>LARGE($AA$284:$AA$287,U284)</f>
        <v>5000000004</v>
      </c>
      <c r="AC284" s="64">
        <f>MATCH(AB284,$AA$284:$AA$287,0)</f>
        <v>4</v>
      </c>
      <c r="AD284" s="45"/>
      <c r="AE284" s="45"/>
    </row>
    <row r="285" spans="3:31">
      <c r="C285" s="45"/>
      <c r="D285" s="62" t="s">
        <v>5</v>
      </c>
      <c r="E285" s="62" t="str">
        <f>VLOOKUP(AC285,$U$283:$AB$287,2)</f>
        <v/>
      </c>
      <c r="F285" s="201">
        <f>VLOOKUP(AC285,$U$283:$AB$287,3)</f>
        <v>0</v>
      </c>
      <c r="G285" s="201"/>
      <c r="H285" s="202">
        <f>VLOOKUP(AC285,$U$283:$AB$287,4)</f>
        <v>0</v>
      </c>
      <c r="I285" s="202"/>
      <c r="J285" s="202">
        <f>VLOOKUP(AC285,$U$283:$AB$287,5)</f>
        <v>0</v>
      </c>
      <c r="K285" s="202"/>
      <c r="L285" s="202">
        <f>VLOOKUP(AC285,$U$283:$AB$287,6)</f>
        <v>0</v>
      </c>
      <c r="M285" s="292"/>
      <c r="O285" s="44" t="s">
        <v>307</v>
      </c>
      <c r="Q285" s="45"/>
      <c r="S285" s="45"/>
      <c r="T285" s="45"/>
      <c r="U285" s="47">
        <v>2</v>
      </c>
      <c r="V285" s="45" t="str">
        <f>IF(OR('3ª FASE - GRUPOS Q a X'!F155="",'3ª FASE - GRUPOS Q a X'!F155=""),"",'3ª FASE - GRUPOS Q a X'!E93)</f>
        <v/>
      </c>
      <c r="W285" s="45">
        <f>SUM(Q293,Q298,Q311,Q316,C305,C323)</f>
        <v>0</v>
      </c>
      <c r="X285" s="45">
        <f>SUM(H293,H298,F305,H311,H316,F323)</f>
        <v>0</v>
      </c>
      <c r="Y285" s="45">
        <f>SUM(F293,F298,H305,F311,F316,H323)</f>
        <v>0</v>
      </c>
      <c r="Z285" s="45">
        <f>X285-Y285</f>
        <v>0</v>
      </c>
      <c r="AA285" s="45">
        <f>(W285*10^10)+((Z285+5000)*10^6)+(X285*10)+U285</f>
        <v>5000000002</v>
      </c>
      <c r="AB285" s="45">
        <f>LARGE($AA$284:$AA$287,U285)</f>
        <v>5000000003</v>
      </c>
      <c r="AC285" s="64">
        <f>MATCH(AB285,$AA$284:$AA$287,0)</f>
        <v>3</v>
      </c>
      <c r="AD285" s="45"/>
      <c r="AE285" s="45"/>
    </row>
    <row r="286" spans="3:31">
      <c r="C286" s="45"/>
      <c r="D286" s="63" t="s">
        <v>6</v>
      </c>
      <c r="E286" s="63" t="str">
        <f>VLOOKUP(AC286,$U$283:$AB$287,2)</f>
        <v/>
      </c>
      <c r="F286" s="223">
        <f>VLOOKUP(AC286,$U$283:$AB$287,3)</f>
        <v>0</v>
      </c>
      <c r="G286" s="223"/>
      <c r="H286" s="279">
        <f>VLOOKUP(AC286,$U$283:$AB$287,4)</f>
        <v>0</v>
      </c>
      <c r="I286" s="279"/>
      <c r="J286" s="279">
        <f>VLOOKUP(AC286,$U$283:$AB$287,5)</f>
        <v>0</v>
      </c>
      <c r="K286" s="279"/>
      <c r="L286" s="279">
        <f>VLOOKUP(AC286,$U$283:$AB$287,6)</f>
        <v>0</v>
      </c>
      <c r="M286" s="295"/>
      <c r="O286" s="44" t="s">
        <v>308</v>
      </c>
      <c r="Q286" s="45"/>
      <c r="S286" s="45"/>
      <c r="T286" s="45"/>
      <c r="U286" s="47">
        <v>3</v>
      </c>
      <c r="V286" s="45" t="str">
        <f>IF(OR('3ª FASE - GRUPOS Q a X'!F155="",'3ª FASE - GRUPOS Q a X'!F155=""),"",'3ª FASE - GRUPOS Q a X'!E92)</f>
        <v/>
      </c>
      <c r="W286" s="45">
        <f>SUM(C293,C299,Q304,C311,C317,Q322)</f>
        <v>0</v>
      </c>
      <c r="X286" s="45">
        <f>SUM(F293,F299,H304,F311,F317,H322)</f>
        <v>0</v>
      </c>
      <c r="Y286" s="45">
        <f>SUM(H293,H299,F304,H311,H317,F322)</f>
        <v>0</v>
      </c>
      <c r="Z286" s="45">
        <f>X286-Y286</f>
        <v>0</v>
      </c>
      <c r="AA286" s="45">
        <f>(W286*10^10)+((Z286+5000)*10^6)+(X286*10)+U286</f>
        <v>5000000003</v>
      </c>
      <c r="AB286" s="45">
        <f>LARGE($AA$284:$AA$287,U286)</f>
        <v>5000000002</v>
      </c>
      <c r="AC286" s="64">
        <f>MATCH(AB286,$AA$284:$AA$287,0)</f>
        <v>2</v>
      </c>
      <c r="AD286" s="45"/>
      <c r="AE286" s="45"/>
    </row>
    <row r="287" spans="3:31">
      <c r="C287" s="45"/>
      <c r="D287" s="63" t="s">
        <v>7</v>
      </c>
      <c r="E287" s="63" t="str">
        <f>VLOOKUP(AC287,$U$283:$AB$287,2)</f>
        <v/>
      </c>
      <c r="F287" s="223">
        <f>VLOOKUP(AC287,$U$283:$AB$287,3)</f>
        <v>0</v>
      </c>
      <c r="G287" s="223"/>
      <c r="H287" s="279">
        <f>VLOOKUP(AC287,$U$283:$AB$287,4)</f>
        <v>0</v>
      </c>
      <c r="I287" s="279"/>
      <c r="J287" s="279">
        <f>VLOOKUP(AC287,$U$283:$AB$287,5)</f>
        <v>0</v>
      </c>
      <c r="K287" s="279"/>
      <c r="L287" s="279">
        <f>VLOOKUP(AC287,$U$283:$AB$287,6)</f>
        <v>0</v>
      </c>
      <c r="M287" s="295"/>
      <c r="O287" s="44" t="s">
        <v>178</v>
      </c>
      <c r="Q287" s="45"/>
      <c r="S287" s="45"/>
      <c r="T287" s="45"/>
      <c r="U287" s="47">
        <v>4</v>
      </c>
      <c r="V287" s="45" t="str">
        <f>IF(OR('3ª FASE - GRUPOS Q a X'!F499="",'3ª FASE - GRUPOS Q a X'!F499=""),"",'3ª FASE - GRUPOS Q a X'!E435)</f>
        <v/>
      </c>
      <c r="W287" s="45">
        <f>SUM(C292,C298,C304,C310,C316,C322)</f>
        <v>0</v>
      </c>
      <c r="X287" s="45">
        <f>SUM(F292,F298,F304,F310,F316,F322)</f>
        <v>0</v>
      </c>
      <c r="Y287" s="45">
        <f>SUM(H292,H298,H304,H310,H316,H322)</f>
        <v>0</v>
      </c>
      <c r="Z287" s="45">
        <f>X287-Y287</f>
        <v>0</v>
      </c>
      <c r="AA287" s="45">
        <f>(W287*10^10)+((Z287+5000)*10^6)+(X287*10)+U287</f>
        <v>5000000004</v>
      </c>
      <c r="AB287" s="45">
        <f>LARGE($AA$284:$AA$287,U287)</f>
        <v>5000000001</v>
      </c>
      <c r="AC287" s="64">
        <f>MATCH(AB287,$AA$284:$AA$287,0)</f>
        <v>1</v>
      </c>
      <c r="AD287" s="45"/>
      <c r="AE287" s="45"/>
    </row>
    <row r="288" spans="3:31" ht="15.75" thickBot="1">
      <c r="C288" s="45"/>
      <c r="Q288" s="45"/>
      <c r="S288" s="45"/>
      <c r="T288" s="45"/>
      <c r="U288" s="45"/>
      <c r="V288" s="45"/>
      <c r="W288" s="45"/>
      <c r="X288" s="45"/>
      <c r="Y288" s="45"/>
      <c r="Z288" s="45"/>
      <c r="AA288" s="45"/>
      <c r="AB288" s="45"/>
      <c r="AC288" s="45"/>
      <c r="AD288" s="45"/>
      <c r="AE288" s="45"/>
    </row>
    <row r="289" spans="3:31">
      <c r="C289" s="45" t="str">
        <f>IF(OR(F289="",H289=""),"",IF(F289=H289,1,IF(F289&lt;H289,0,IF(F289-H289&lt;10,2,IF(F289&gt;H289,3,SE)))))</f>
        <v/>
      </c>
      <c r="D289" s="227" t="s">
        <v>154</v>
      </c>
      <c r="E289" s="228"/>
      <c r="F289" s="228"/>
      <c r="G289" s="228"/>
      <c r="H289" s="228"/>
      <c r="I289" s="228"/>
      <c r="J289" s="228"/>
      <c r="K289" s="228"/>
      <c r="L289" s="228"/>
      <c r="M289" s="228"/>
      <c r="N289" s="228"/>
      <c r="O289" s="228"/>
      <c r="P289" s="229"/>
      <c r="Q289" s="45" t="str">
        <f>IF(OR(H289="",F289=""),"",IF(H289=F289,1,IF(H289&lt;F289,0,IF(H289-F289&lt;10,2,IF(H289&gt;F289,3,SE)))))</f>
        <v/>
      </c>
      <c r="S289" s="45"/>
      <c r="T289" s="45"/>
      <c r="U289" s="45"/>
      <c r="V289" s="45"/>
      <c r="W289" s="45"/>
      <c r="X289" s="45"/>
      <c r="Y289" s="45"/>
      <c r="Z289" s="45"/>
      <c r="AA289" s="45"/>
      <c r="AB289" s="45"/>
      <c r="AC289" s="45"/>
      <c r="AD289" s="45"/>
      <c r="AE289" s="45"/>
    </row>
    <row r="290" spans="3:31" ht="15.75" thickBot="1">
      <c r="C290" s="45" t="str">
        <f>IF(OR(F290="",H290=""),"",IF(F290=H290,1,IF(F290&lt;H290,0,IF(F290-H290&lt;10,2,IF(F290&gt;H290,3,SE)))))</f>
        <v/>
      </c>
      <c r="D290" s="230"/>
      <c r="E290" s="231"/>
      <c r="F290" s="231"/>
      <c r="G290" s="231"/>
      <c r="H290" s="231"/>
      <c r="I290" s="231"/>
      <c r="J290" s="231"/>
      <c r="K290" s="231"/>
      <c r="L290" s="231"/>
      <c r="M290" s="231"/>
      <c r="N290" s="231"/>
      <c r="O290" s="231"/>
      <c r="P290" s="232"/>
      <c r="Q290" s="45" t="str">
        <f>IF(OR(H290="",F290=""),"",IF(H290=F290,1,IF(H290&lt;F290,0,IF(H290-F290&lt;10,2,IF(H290&gt;F290,3,SE)))))</f>
        <v/>
      </c>
      <c r="T290" s="45"/>
      <c r="U290" s="46"/>
      <c r="V290" s="46"/>
      <c r="W290" s="46"/>
      <c r="X290" s="46"/>
      <c r="Y290" s="46"/>
      <c r="Z290" s="46"/>
      <c r="AA290" s="46"/>
      <c r="AB290" s="45"/>
      <c r="AC290" s="45"/>
      <c r="AD290" s="45"/>
      <c r="AE290" s="45"/>
    </row>
    <row r="291" spans="3:31">
      <c r="C291" s="45" t="str">
        <f>IF(OR(F291="",H291=""),"",IF(F291=H291,1,IF(F291&lt;H291,0,IF(F291-H291&lt;10,2,IF(F291&gt;H291,3,SE)))))</f>
        <v/>
      </c>
      <c r="Q291" s="45" t="str">
        <f>IF(OR(H291="",F291=""),"",IF(H291=F291,1,IF(H291&lt;F291,0,IF(H291-F291&lt;10,2,IF(H291&gt;F291,3,SE)))))</f>
        <v/>
      </c>
      <c r="T291" s="45"/>
      <c r="U291" s="45"/>
      <c r="V291" s="45"/>
      <c r="W291" s="45"/>
      <c r="X291" s="45"/>
      <c r="Y291" s="45"/>
      <c r="Z291" s="45"/>
      <c r="AA291" s="45"/>
      <c r="AB291" s="45"/>
      <c r="AC291" s="45"/>
      <c r="AD291" s="45"/>
      <c r="AE291" s="45"/>
    </row>
    <row r="292" spans="3:31">
      <c r="C292" s="71" t="str">
        <f>IF(OR(F292="",H292=""),"",IF(F292=H292,1,IF(F292&lt;H292,0,IF(F292-H292&lt;10,2,IF(F292&gt;H292,3,SE)))))</f>
        <v/>
      </c>
      <c r="D292" s="207" t="str">
        <f>V287</f>
        <v/>
      </c>
      <c r="E292" s="207"/>
      <c r="F292" s="98"/>
      <c r="G292" s="65" t="s">
        <v>17</v>
      </c>
      <c r="H292" s="98"/>
      <c r="I292" s="207" t="str">
        <f>V284</f>
        <v/>
      </c>
      <c r="J292" s="207"/>
      <c r="K292" s="207"/>
      <c r="L292" s="207"/>
      <c r="M292" s="207"/>
      <c r="N292" s="207"/>
      <c r="O292" s="207"/>
      <c r="P292" s="207"/>
      <c r="Q292" s="45" t="str">
        <f>IF(OR(H292="",F292=""),"",IF(H292=F292,1,IF(H292&lt;F292,0,IF(H292-F292&lt;10,2,IF(H292&gt;F292,3,SE)))))</f>
        <v/>
      </c>
      <c r="T292" s="45"/>
      <c r="U292" s="45"/>
      <c r="V292" s="45"/>
      <c r="W292" s="45"/>
      <c r="X292" s="45"/>
      <c r="Y292" s="45"/>
      <c r="Z292" s="45"/>
      <c r="AA292" s="45"/>
      <c r="AB292" s="45"/>
      <c r="AC292" s="45"/>
      <c r="AD292" s="45"/>
      <c r="AE292" s="45"/>
    </row>
    <row r="293" spans="3:31">
      <c r="C293" s="71" t="str">
        <f>IF(OR(F293="",H293=""),"",IF(F293=H293,1,IF(F293&lt;H293,0,IF(F293-H293&lt;10,2,IF(F293&gt;H293,3,SE)))))</f>
        <v/>
      </c>
      <c r="D293" s="207" t="str">
        <f>V286</f>
        <v/>
      </c>
      <c r="E293" s="207"/>
      <c r="F293" s="98"/>
      <c r="G293" s="65" t="s">
        <v>17</v>
      </c>
      <c r="H293" s="98"/>
      <c r="I293" s="207" t="str">
        <f>V285</f>
        <v/>
      </c>
      <c r="J293" s="207"/>
      <c r="K293" s="207"/>
      <c r="L293" s="207"/>
      <c r="M293" s="207"/>
      <c r="N293" s="207"/>
      <c r="O293" s="207"/>
      <c r="P293" s="207"/>
      <c r="Q293" s="45" t="str">
        <f>IF(OR(H293="",F293=""),"",IF(H293=F293,1,IF(H293&lt;F293,0,IF(H293-F293&lt;10,2,IF(H293&gt;F293,3,SE)))))</f>
        <v/>
      </c>
      <c r="T293" s="45"/>
      <c r="U293" s="45"/>
      <c r="V293" s="45"/>
      <c r="W293" s="45"/>
      <c r="X293" s="45"/>
      <c r="Y293" s="45"/>
      <c r="Z293" s="45"/>
      <c r="AA293" s="45"/>
      <c r="AB293" s="45"/>
      <c r="AC293" s="45"/>
      <c r="AD293" s="45"/>
      <c r="AE293" s="45"/>
    </row>
    <row r="294" spans="3:31" ht="15.75" thickBot="1">
      <c r="C294" s="71" t="str">
        <f>IF(OR(F294="",H294=""),"",IF(F294=H294,1,IF(F294&lt;H294,0,IF(F294-H294&lt;10,2,IF(F294&gt;H294,3,SE)))))</f>
        <v/>
      </c>
      <c r="Q294" s="45" t="str">
        <f>IF(OR(H294="",F294=""),"",IF(H294=F294,1,IF(H294&lt;F294,0,IF(H294-F294&lt;10,2,IF(H294&gt;F294,3,SE)))))</f>
        <v/>
      </c>
      <c r="U294" s="45"/>
      <c r="V294" s="45"/>
      <c r="W294" s="45"/>
      <c r="X294" s="45"/>
      <c r="Y294" s="45"/>
      <c r="Z294" s="45"/>
      <c r="AA294" s="45"/>
      <c r="AB294" s="45"/>
      <c r="AC294" s="45"/>
      <c r="AD294" s="45"/>
      <c r="AE294" s="45"/>
    </row>
    <row r="295" spans="3:31">
      <c r="C295" s="71" t="str">
        <f>IF(OR(F295="",H295=""),"",IF(F295=H295,1,IF(F295&lt;H295,0,IF(F295-H295&lt;10,2,IF(F295&gt;H295,3,SE)))))</f>
        <v/>
      </c>
      <c r="D295" s="217" t="s">
        <v>155</v>
      </c>
      <c r="E295" s="218"/>
      <c r="F295" s="218"/>
      <c r="G295" s="218"/>
      <c r="H295" s="218"/>
      <c r="I295" s="218"/>
      <c r="J295" s="218"/>
      <c r="K295" s="218"/>
      <c r="L295" s="218"/>
      <c r="M295" s="218"/>
      <c r="N295" s="218"/>
      <c r="O295" s="218"/>
      <c r="P295" s="219"/>
      <c r="Q295" s="45" t="str">
        <f>IF(OR(H295="",F295=""),"",IF(H295=F295,1,IF(H295&lt;F295,0,IF(H295-F295&lt;10,2,IF(H295&gt;F295,3,SE)))))</f>
        <v/>
      </c>
      <c r="U295" s="45"/>
      <c r="V295" s="45"/>
      <c r="W295" s="45"/>
      <c r="X295" s="45"/>
      <c r="Y295" s="45"/>
      <c r="Z295" s="45"/>
      <c r="AA295" s="45"/>
      <c r="AB295" s="45"/>
      <c r="AC295" s="45"/>
      <c r="AD295" s="45"/>
      <c r="AE295" s="45"/>
    </row>
    <row r="296" spans="3:31" ht="15.75" thickBot="1">
      <c r="C296" s="71" t="str">
        <f>IF(OR(F296="",H296=""),"",IF(F296=H296,1,IF(F296&lt;H296,0,IF(F296-H296&lt;10,2,IF(F296&gt;H296,3,SE)))))</f>
        <v/>
      </c>
      <c r="D296" s="220"/>
      <c r="E296" s="221"/>
      <c r="F296" s="221"/>
      <c r="G296" s="221"/>
      <c r="H296" s="221"/>
      <c r="I296" s="221"/>
      <c r="J296" s="221"/>
      <c r="K296" s="221"/>
      <c r="L296" s="221"/>
      <c r="M296" s="221"/>
      <c r="N296" s="221"/>
      <c r="O296" s="221"/>
      <c r="P296" s="222"/>
      <c r="Q296" s="45" t="str">
        <f>IF(OR(H296="",F296=""),"",IF(H296=F296,1,IF(H296&lt;F296,0,IF(H296-F296&lt;10,2,IF(H296&gt;F296,3,SE)))))</f>
        <v/>
      </c>
      <c r="U296" s="45"/>
      <c r="V296" s="45"/>
      <c r="W296" s="45"/>
      <c r="X296" s="45"/>
      <c r="Y296" s="45"/>
      <c r="Z296" s="45"/>
      <c r="AA296" s="45"/>
      <c r="AB296" s="45"/>
      <c r="AC296" s="45"/>
      <c r="AD296" s="45"/>
      <c r="AE296" s="45"/>
    </row>
    <row r="297" spans="3:31">
      <c r="C297" s="71" t="str">
        <f>IF(OR(F297="",H297=""),"",IF(F297=H297,1,IF(F297&lt;H297,0,IF(F297-H297&lt;10,2,IF(F297&gt;H297,3,SE)))))</f>
        <v/>
      </c>
      <c r="Q297" s="45" t="str">
        <f>IF(OR(H297="",F297=""),"",IF(H297=F297,1,IF(H297&lt;F297,0,IF(H297-F297&lt;10,2,IF(H297&gt;F297,3,SE)))))</f>
        <v/>
      </c>
      <c r="U297" s="45"/>
      <c r="V297" s="45"/>
      <c r="W297" s="45"/>
      <c r="X297" s="45"/>
      <c r="Y297" s="45"/>
      <c r="Z297" s="45"/>
      <c r="AA297" s="45"/>
      <c r="AB297" s="45"/>
      <c r="AC297" s="45"/>
      <c r="AD297" s="45"/>
      <c r="AE297" s="45"/>
    </row>
    <row r="298" spans="3:31">
      <c r="C298" s="71" t="str">
        <f>IF(OR(F298="",H298=""),"",IF(F298=H298,1,IF(F298&lt;H298,0,IF(F298-H298&lt;10,2,IF(F298&gt;H298,3,SE)))))</f>
        <v/>
      </c>
      <c r="D298" s="207" t="str">
        <f>V287</f>
        <v/>
      </c>
      <c r="E298" s="207"/>
      <c r="F298" s="98"/>
      <c r="G298" s="65" t="s">
        <v>17</v>
      </c>
      <c r="H298" s="98"/>
      <c r="I298" s="207" t="str">
        <f>V285</f>
        <v/>
      </c>
      <c r="J298" s="207"/>
      <c r="K298" s="207"/>
      <c r="L298" s="207"/>
      <c r="M298" s="207"/>
      <c r="N298" s="207"/>
      <c r="O298" s="207"/>
      <c r="P298" s="207"/>
      <c r="Q298" s="45" t="str">
        <f>IF(OR(H298="",F298=""),"",IF(H298=F298,1,IF(H298&lt;F298,0,IF(H298-F298&lt;10,2,IF(H298&gt;F298,3,SE)))))</f>
        <v/>
      </c>
      <c r="U298" s="45"/>
      <c r="V298" s="45"/>
      <c r="W298" s="45"/>
      <c r="X298" s="45"/>
      <c r="Y298" s="45"/>
      <c r="Z298" s="45"/>
      <c r="AA298" s="45"/>
      <c r="AB298" s="45"/>
      <c r="AC298" s="45"/>
      <c r="AD298" s="45"/>
      <c r="AE298" s="45"/>
    </row>
    <row r="299" spans="3:31">
      <c r="C299" s="71" t="str">
        <f>IF(OR(F299="",H299=""),"",IF(F299=H299,1,IF(F299&lt;H299,0,IF(F299-H299&lt;10,2,IF(F299&gt;H299,3,SE)))))</f>
        <v/>
      </c>
      <c r="D299" s="207" t="str">
        <f>V286</f>
        <v/>
      </c>
      <c r="E299" s="207"/>
      <c r="F299" s="98"/>
      <c r="G299" s="65" t="s">
        <v>17</v>
      </c>
      <c r="H299" s="98"/>
      <c r="I299" s="207" t="str">
        <f>V284</f>
        <v/>
      </c>
      <c r="J299" s="207"/>
      <c r="K299" s="207"/>
      <c r="L299" s="207"/>
      <c r="M299" s="207"/>
      <c r="N299" s="207"/>
      <c r="O299" s="207"/>
      <c r="P299" s="207"/>
      <c r="Q299" s="45" t="str">
        <f>IF(OR(H299="",F299=""),"",IF(H299=F299,1,IF(H299&lt;F299,0,IF(H299-F299&lt;10,2,IF(H299&gt;F299,3,SE)))))</f>
        <v/>
      </c>
      <c r="U299" s="45"/>
      <c r="V299" s="45"/>
      <c r="W299" s="45"/>
      <c r="X299" s="45"/>
      <c r="Y299" s="45"/>
      <c r="Z299" s="45"/>
      <c r="AA299" s="45"/>
      <c r="AB299" s="45"/>
      <c r="AC299" s="45"/>
      <c r="AD299" s="45"/>
      <c r="AE299" s="45"/>
    </row>
    <row r="300" spans="3:31" ht="15.75" thickBot="1">
      <c r="C300" s="71" t="str">
        <f>IF(OR(F300="",H300=""),"",IF(F300=H300,1,IF(F300&lt;H300,0,IF(F300-H300&lt;10,2,IF(F300&gt;H300,3,SE)))))</f>
        <v/>
      </c>
      <c r="F300" s="57"/>
      <c r="Q300" s="45" t="str">
        <f>IF(OR(H300="",F300=""),"",IF(H300=F300,1,IF(H300&lt;F300,0,IF(H300-F300&lt;10,2,IF(H300&gt;F300,3,SE)))))</f>
        <v/>
      </c>
      <c r="U300" s="45"/>
      <c r="V300" s="45"/>
      <c r="W300" s="45"/>
      <c r="X300" s="45"/>
      <c r="Y300" s="45"/>
      <c r="Z300" s="45"/>
      <c r="AA300" s="45"/>
      <c r="AB300" s="45"/>
      <c r="AC300" s="45"/>
      <c r="AD300" s="45"/>
      <c r="AE300" s="45"/>
    </row>
    <row r="301" spans="3:31">
      <c r="C301" s="71" t="str">
        <f>IF(OR(F301="",H301=""),"",IF(F301=H301,1,IF(F301&lt;H301,0,IF(F301-H301&lt;10,2,IF(F301&gt;H301,3,SE)))))</f>
        <v/>
      </c>
      <c r="D301" s="217" t="s">
        <v>156</v>
      </c>
      <c r="E301" s="218"/>
      <c r="F301" s="218"/>
      <c r="G301" s="218"/>
      <c r="H301" s="218"/>
      <c r="I301" s="218"/>
      <c r="J301" s="218"/>
      <c r="K301" s="218"/>
      <c r="L301" s="218"/>
      <c r="M301" s="218"/>
      <c r="N301" s="218"/>
      <c r="O301" s="218"/>
      <c r="P301" s="219"/>
      <c r="Q301" s="45" t="str">
        <f>IF(OR(H301="",F301=""),"",IF(H301=F301,1,IF(H301&lt;F301,0,IF(H301-F301&lt;10,2,IF(H301&gt;F301,3,SE)))))</f>
        <v/>
      </c>
      <c r="U301" s="45"/>
      <c r="V301" s="45"/>
      <c r="W301" s="45"/>
      <c r="X301" s="45"/>
      <c r="Y301" s="45"/>
      <c r="Z301" s="45"/>
      <c r="AA301" s="45"/>
      <c r="AB301" s="45"/>
      <c r="AC301" s="45"/>
      <c r="AD301" s="45"/>
      <c r="AE301" s="45"/>
    </row>
    <row r="302" spans="3:31" ht="15.75" thickBot="1">
      <c r="C302" s="71" t="str">
        <f>IF(OR(F302="",H302=""),"",IF(F302=H302,1,IF(F302&lt;H302,0,IF(F302-H302&lt;10,2,IF(F302&gt;H302,3,SE)))))</f>
        <v/>
      </c>
      <c r="D302" s="220"/>
      <c r="E302" s="221"/>
      <c r="F302" s="221"/>
      <c r="G302" s="221"/>
      <c r="H302" s="221"/>
      <c r="I302" s="221"/>
      <c r="J302" s="221"/>
      <c r="K302" s="221"/>
      <c r="L302" s="221"/>
      <c r="M302" s="221"/>
      <c r="N302" s="221"/>
      <c r="O302" s="221"/>
      <c r="P302" s="222"/>
      <c r="Q302" s="45" t="str">
        <f>IF(OR(H302="",F302=""),"",IF(H302=F302,1,IF(H302&lt;F302,0,IF(H302-F302&lt;10,2,IF(H302&gt;F302,3,SE)))))</f>
        <v/>
      </c>
      <c r="U302" s="45"/>
      <c r="V302" s="45"/>
      <c r="W302" s="45"/>
      <c r="X302" s="45"/>
      <c r="Y302" s="45"/>
      <c r="Z302" s="45"/>
      <c r="AA302" s="45"/>
      <c r="AB302" s="45"/>
      <c r="AC302" s="45"/>
      <c r="AD302" s="45"/>
      <c r="AE302" s="45"/>
    </row>
    <row r="303" spans="3:31">
      <c r="C303" s="71" t="str">
        <f>IF(OR(F303="",H303=""),"",IF(F303=H303,1,IF(F303&lt;H303,0,IF(F303-H303&lt;10,2,IF(F303&gt;H303,3,SE)))))</f>
        <v/>
      </c>
      <c r="Q303" s="45" t="str">
        <f>IF(OR(H303="",F303=""),"",IF(H303=F303,1,IF(H303&lt;F303,0,IF(H303-F303&lt;10,2,IF(H303&gt;F303,3,SE)))))</f>
        <v/>
      </c>
      <c r="U303" s="45"/>
      <c r="V303" s="45"/>
      <c r="W303" s="45"/>
      <c r="X303" s="45"/>
      <c r="Y303" s="45"/>
      <c r="Z303" s="45"/>
      <c r="AA303" s="45"/>
      <c r="AB303" s="45"/>
      <c r="AC303" s="45"/>
      <c r="AD303" s="45"/>
      <c r="AE303" s="45"/>
    </row>
    <row r="304" spans="3:31">
      <c r="C304" s="71" t="str">
        <f>IF(OR(F304="",H304=""),"",IF(F304=H304,1,IF(F304&lt;H304,0,IF(F304-H304&lt;10,2,IF(F304&gt;H304,3,SE)))))</f>
        <v/>
      </c>
      <c r="D304" s="207" t="str">
        <f>V287</f>
        <v/>
      </c>
      <c r="E304" s="207"/>
      <c r="F304" s="98"/>
      <c r="G304" s="65" t="s">
        <v>17</v>
      </c>
      <c r="H304" s="98"/>
      <c r="I304" s="207" t="str">
        <f>V286</f>
        <v/>
      </c>
      <c r="J304" s="207"/>
      <c r="K304" s="207"/>
      <c r="L304" s="207"/>
      <c r="M304" s="207"/>
      <c r="N304" s="207"/>
      <c r="O304" s="207"/>
      <c r="P304" s="207"/>
      <c r="Q304" s="45" t="str">
        <f>IF(OR(H304="",F304=""),"",IF(H304=F304,1,IF(H304&lt;F304,0,IF(H304-F304&lt;10,2,IF(H304&gt;F304,3,SE)))))</f>
        <v/>
      </c>
      <c r="U304" s="45"/>
      <c r="V304" s="45"/>
      <c r="W304" s="45"/>
      <c r="X304" s="45"/>
      <c r="Y304" s="45"/>
      <c r="Z304" s="45"/>
      <c r="AA304" s="45"/>
      <c r="AB304" s="45"/>
      <c r="AC304" s="45"/>
      <c r="AD304" s="45"/>
      <c r="AE304" s="45"/>
    </row>
    <row r="305" spans="3:31">
      <c r="C305" s="71" t="str">
        <f>IF(OR(F305="",H305=""),"",IF(F305=H305,1,IF(F305&lt;H305,0,IF(F305-H305&lt;10,2,IF(F305&gt;H305,3,SE)))))</f>
        <v/>
      </c>
      <c r="D305" s="207" t="str">
        <f>V285</f>
        <v/>
      </c>
      <c r="E305" s="207"/>
      <c r="F305" s="98"/>
      <c r="G305" s="65" t="s">
        <v>17</v>
      </c>
      <c r="H305" s="98"/>
      <c r="I305" s="207" t="str">
        <f>V284</f>
        <v/>
      </c>
      <c r="J305" s="207"/>
      <c r="K305" s="207"/>
      <c r="L305" s="207"/>
      <c r="M305" s="207"/>
      <c r="N305" s="207"/>
      <c r="O305" s="207"/>
      <c r="P305" s="207"/>
      <c r="Q305" s="45" t="str">
        <f>IF(OR(H305="",F305=""),"",IF(H305=F305,1,IF(H305&lt;F305,0,IF(H305-F305&lt;10,2,IF(H305&gt;F305,3,SE)))))</f>
        <v/>
      </c>
      <c r="U305" s="45"/>
      <c r="V305" s="45"/>
      <c r="W305" s="45"/>
      <c r="X305" s="45"/>
      <c r="Y305" s="45"/>
      <c r="Z305" s="45"/>
      <c r="AA305" s="45"/>
      <c r="AB305" s="45"/>
      <c r="AC305" s="45"/>
      <c r="AD305" s="45"/>
      <c r="AE305" s="45"/>
    </row>
    <row r="306" spans="3:31" ht="15.75" thickBot="1">
      <c r="C306" s="71" t="str">
        <f>IF(OR(F306="",H306=""),"",IF(F306=H306,1,IF(F306&lt;H306,0,IF(F306-H306&lt;10,2,IF(F306&gt;H306,3,SE)))))</f>
        <v/>
      </c>
      <c r="Q306" s="45" t="str">
        <f>IF(OR(H306="",F306=""),"",IF(H306=F306,1,IF(H306&lt;F306,0,IF(H306-F306&lt;10,2,IF(H306&gt;F306,3,SE)))))</f>
        <v/>
      </c>
      <c r="U306" s="45"/>
      <c r="V306" s="45"/>
      <c r="W306" s="45"/>
      <c r="X306" s="45"/>
      <c r="Y306" s="45"/>
      <c r="Z306" s="45"/>
      <c r="AA306" s="45"/>
      <c r="AB306" s="45"/>
      <c r="AC306" s="45"/>
      <c r="AD306" s="45"/>
      <c r="AE306" s="45"/>
    </row>
    <row r="307" spans="3:31">
      <c r="C307" s="71" t="str">
        <f>IF(OR(F307="",H307=""),"",IF(F307=H307,1,IF(F307&lt;H307,0,IF(F307-H307&lt;10,2,IF(F307&gt;H307,3,SE)))))</f>
        <v/>
      </c>
      <c r="D307" s="217" t="s">
        <v>157</v>
      </c>
      <c r="E307" s="218"/>
      <c r="F307" s="218"/>
      <c r="G307" s="218"/>
      <c r="H307" s="218"/>
      <c r="I307" s="218"/>
      <c r="J307" s="218"/>
      <c r="K307" s="218"/>
      <c r="L307" s="218"/>
      <c r="M307" s="218"/>
      <c r="N307" s="218"/>
      <c r="O307" s="218"/>
      <c r="P307" s="219"/>
      <c r="Q307" s="45" t="str">
        <f>IF(OR(H307="",F307=""),"",IF(H307=F307,1,IF(H307&lt;F307,0,IF(H307-F307&lt;10,2,IF(H307&gt;F307,3,SE)))))</f>
        <v/>
      </c>
      <c r="U307" s="45"/>
      <c r="V307" s="45"/>
      <c r="W307" s="45"/>
      <c r="X307" s="45"/>
      <c r="Y307" s="45"/>
      <c r="Z307" s="45"/>
      <c r="AA307" s="45"/>
      <c r="AB307" s="45"/>
      <c r="AC307" s="45"/>
      <c r="AD307" s="45"/>
      <c r="AE307" s="45"/>
    </row>
    <row r="308" spans="3:31" ht="15.75" thickBot="1">
      <c r="C308" s="71" t="str">
        <f>IF(OR(F308="",H308=""),"",IF(F308=H308,1,IF(F308&lt;H308,0,IF(F308-H308&lt;10,2,IF(F308&gt;H308,3,SE)))))</f>
        <v/>
      </c>
      <c r="D308" s="220"/>
      <c r="E308" s="221"/>
      <c r="F308" s="221"/>
      <c r="G308" s="221"/>
      <c r="H308" s="221"/>
      <c r="I308" s="221"/>
      <c r="J308" s="221"/>
      <c r="K308" s="221"/>
      <c r="L308" s="221"/>
      <c r="M308" s="221"/>
      <c r="N308" s="221"/>
      <c r="O308" s="221"/>
      <c r="P308" s="222"/>
      <c r="Q308" s="45" t="str">
        <f>IF(OR(H308="",F308=""),"",IF(H308=F308,1,IF(H308&lt;F308,0,IF(H308-F308&lt;10,2,IF(H308&gt;F308,3,SE)))))</f>
        <v/>
      </c>
      <c r="U308" s="45"/>
      <c r="V308" s="45"/>
      <c r="W308" s="45"/>
      <c r="X308" s="45"/>
      <c r="Y308" s="45"/>
      <c r="Z308" s="45"/>
      <c r="AA308" s="45"/>
      <c r="AB308" s="45"/>
      <c r="AC308" s="45"/>
      <c r="AD308" s="45"/>
      <c r="AE308" s="45"/>
    </row>
    <row r="309" spans="3:31">
      <c r="C309" s="71" t="str">
        <f>IF(OR(F309="",H309=""),"",IF(F309=H309,1,IF(F309&lt;H309,0,IF(F309-H309&lt;10,2,IF(F309&gt;H309,3,SE)))))</f>
        <v/>
      </c>
      <c r="Q309" s="45" t="str">
        <f>IF(OR(H309="",F309=""),"",IF(H309=F309,1,IF(H309&lt;F309,0,IF(H309-F309&lt;10,2,IF(H309&gt;F309,3,SE)))))</f>
        <v/>
      </c>
      <c r="U309" s="45"/>
      <c r="V309" s="45"/>
      <c r="W309" s="45"/>
      <c r="X309" s="45"/>
      <c r="Y309" s="45"/>
      <c r="Z309" s="45"/>
      <c r="AA309" s="45"/>
      <c r="AB309" s="45"/>
      <c r="AC309" s="45"/>
      <c r="AD309" s="45"/>
      <c r="AE309" s="45"/>
    </row>
    <row r="310" spans="3:31">
      <c r="C310" s="71" t="str">
        <f>IF(OR(F310="",H310=""),"",IF(F310=H310,1,IF(F310&lt;H310,0,IF(F310-H310&lt;10,2,IF(F310&gt;H310,3,SE)))))</f>
        <v/>
      </c>
      <c r="D310" s="207" t="str">
        <f>V287</f>
        <v/>
      </c>
      <c r="E310" s="207"/>
      <c r="F310" s="98"/>
      <c r="G310" s="65" t="s">
        <v>17</v>
      </c>
      <c r="H310" s="98"/>
      <c r="I310" s="207" t="str">
        <f>V284</f>
        <v/>
      </c>
      <c r="J310" s="207"/>
      <c r="K310" s="207"/>
      <c r="L310" s="207"/>
      <c r="M310" s="207"/>
      <c r="N310" s="207"/>
      <c r="O310" s="207"/>
      <c r="P310" s="207"/>
      <c r="Q310" s="45" t="str">
        <f>IF(OR(H310="",F310=""),"",IF(H310=F310,1,IF(H310&lt;F310,0,IF(H310-F310&lt;10,2,IF(H310&gt;F310,3,SE)))))</f>
        <v/>
      </c>
      <c r="U310" s="45"/>
      <c r="V310" s="45"/>
      <c r="W310" s="45"/>
      <c r="X310" s="45"/>
      <c r="Y310" s="45"/>
      <c r="Z310" s="45"/>
      <c r="AA310" s="45"/>
      <c r="AB310" s="45"/>
      <c r="AC310" s="45"/>
      <c r="AD310" s="45"/>
      <c r="AE310" s="45"/>
    </row>
    <row r="311" spans="3:31">
      <c r="C311" s="71" t="str">
        <f>IF(OR(F311="",H311=""),"",IF(F311=H311,1,IF(F311&lt;H311,0,IF(F311-H311&lt;10,2,IF(F311&gt;H311,3,SE)))))</f>
        <v/>
      </c>
      <c r="D311" s="207" t="str">
        <f>V286</f>
        <v/>
      </c>
      <c r="E311" s="207"/>
      <c r="F311" s="98"/>
      <c r="G311" s="65" t="s">
        <v>17</v>
      </c>
      <c r="H311" s="98"/>
      <c r="I311" s="207" t="str">
        <f>V285</f>
        <v/>
      </c>
      <c r="J311" s="207"/>
      <c r="K311" s="207"/>
      <c r="L311" s="207"/>
      <c r="M311" s="207"/>
      <c r="N311" s="207"/>
      <c r="O311" s="207"/>
      <c r="P311" s="207"/>
      <c r="Q311" s="45" t="str">
        <f>IF(OR(H311="",F311=""),"",IF(H311=F311,1,IF(H311&lt;F311,0,IF(H311-F311&lt;10,2,IF(H311&gt;F311,3,SE)))))</f>
        <v/>
      </c>
      <c r="U311" s="45"/>
      <c r="V311" s="45"/>
      <c r="W311" s="45"/>
      <c r="X311" s="45"/>
      <c r="Y311" s="45"/>
      <c r="Z311" s="45"/>
      <c r="AA311" s="45"/>
      <c r="AB311" s="45"/>
      <c r="AC311" s="45"/>
      <c r="AD311" s="45"/>
      <c r="AE311" s="45"/>
    </row>
    <row r="312" spans="3:31" ht="15.75" thickBot="1">
      <c r="C312" s="71" t="str">
        <f>IF(OR(F312="",H312=""),"",IF(F312=H312,1,IF(F312&lt;H312,0,IF(F312-H312&lt;10,2,IF(F312&gt;H312,3,SE)))))</f>
        <v/>
      </c>
      <c r="Q312" s="45" t="str">
        <f>IF(OR(H312="",F312=""),"",IF(H312=F312,1,IF(H312&lt;F312,0,IF(H312-F312&lt;10,2,IF(H312&gt;F312,3,SE)))))</f>
        <v/>
      </c>
      <c r="U312" s="45"/>
      <c r="V312" s="45"/>
      <c r="W312" s="45"/>
      <c r="X312" s="45"/>
      <c r="Y312" s="45"/>
      <c r="Z312" s="45"/>
      <c r="AA312" s="45"/>
      <c r="AB312" s="45"/>
      <c r="AC312" s="45"/>
      <c r="AD312" s="45"/>
      <c r="AE312" s="45"/>
    </row>
    <row r="313" spans="3:31">
      <c r="C313" s="71" t="str">
        <f>IF(OR(F313="",H313=""),"",IF(F313=H313,1,IF(F313&lt;H313,0,IF(F313-H313&lt;10,2,IF(F313&gt;H313,3,SE)))))</f>
        <v/>
      </c>
      <c r="D313" s="217" t="s">
        <v>158</v>
      </c>
      <c r="E313" s="218"/>
      <c r="F313" s="218"/>
      <c r="G313" s="218"/>
      <c r="H313" s="218"/>
      <c r="I313" s="218"/>
      <c r="J313" s="218"/>
      <c r="K313" s="218"/>
      <c r="L313" s="218"/>
      <c r="M313" s="218"/>
      <c r="N313" s="218"/>
      <c r="O313" s="218"/>
      <c r="P313" s="219"/>
      <c r="Q313" s="45" t="str">
        <f>IF(OR(H313="",F313=""),"",IF(H313=F313,1,IF(H313&lt;F313,0,IF(H313-F313&lt;10,2,IF(H313&gt;F313,3,SE)))))</f>
        <v/>
      </c>
      <c r="U313" s="45"/>
      <c r="V313" s="45"/>
      <c r="W313" s="45"/>
      <c r="X313" s="45"/>
      <c r="Y313" s="45"/>
      <c r="Z313" s="45"/>
      <c r="AA313" s="45"/>
      <c r="AB313" s="45"/>
      <c r="AC313" s="45"/>
      <c r="AD313" s="45"/>
      <c r="AE313" s="45"/>
    </row>
    <row r="314" spans="3:31" ht="15.75" thickBot="1">
      <c r="C314" s="71" t="str">
        <f>IF(OR(F314="",H314=""),"",IF(F314=H314,1,IF(F314&lt;H314,0,IF(F314-H314&lt;10,2,IF(F314&gt;H314,3,SE)))))</f>
        <v/>
      </c>
      <c r="D314" s="220"/>
      <c r="E314" s="221"/>
      <c r="F314" s="221"/>
      <c r="G314" s="221"/>
      <c r="H314" s="221"/>
      <c r="I314" s="221"/>
      <c r="J314" s="221"/>
      <c r="K314" s="221"/>
      <c r="L314" s="221"/>
      <c r="M314" s="221"/>
      <c r="N314" s="221"/>
      <c r="O314" s="221"/>
      <c r="P314" s="222"/>
      <c r="Q314" s="45" t="str">
        <f>IF(OR(H314="",F314=""),"",IF(H314=F314,1,IF(H314&lt;F314,0,IF(H314-F314&lt;10,2,IF(H314&gt;F314,3,SE)))))</f>
        <v/>
      </c>
      <c r="U314" s="45"/>
      <c r="V314" s="45"/>
      <c r="W314" s="45"/>
      <c r="X314" s="45"/>
      <c r="Y314" s="45"/>
      <c r="Z314" s="45"/>
      <c r="AA314" s="45"/>
      <c r="AB314" s="45"/>
      <c r="AC314" s="45"/>
      <c r="AD314" s="45"/>
      <c r="AE314" s="45"/>
    </row>
    <row r="315" spans="3:31">
      <c r="C315" s="71" t="str">
        <f>IF(OR(F315="",H315=""),"",IF(F315=H315,1,IF(F315&lt;H315,0,IF(F315-H315&lt;10,2,IF(F315&gt;H315,3,SE)))))</f>
        <v/>
      </c>
      <c r="Q315" s="45" t="str">
        <f>IF(OR(H315="",F315=""),"",IF(H315=F315,1,IF(H315&lt;F315,0,IF(H315-F315&lt;10,2,IF(H315&gt;F315,3,SE)))))</f>
        <v/>
      </c>
      <c r="U315" s="45"/>
      <c r="V315" s="45"/>
      <c r="W315" s="45"/>
      <c r="X315" s="45"/>
      <c r="Y315" s="45"/>
      <c r="Z315" s="45"/>
      <c r="AA315" s="45"/>
      <c r="AB315" s="45"/>
      <c r="AC315" s="45"/>
      <c r="AD315" s="45"/>
      <c r="AE315" s="45"/>
    </row>
    <row r="316" spans="3:31">
      <c r="C316" s="71" t="str">
        <f>IF(OR(F316="",H316=""),"",IF(F316=H316,1,IF(F316&lt;H316,0,IF(F316-H316&lt;10,2,IF(F316&gt;H316,3,SE)))))</f>
        <v/>
      </c>
      <c r="D316" s="207" t="str">
        <f>V287</f>
        <v/>
      </c>
      <c r="E316" s="207"/>
      <c r="F316" s="98"/>
      <c r="G316" s="65" t="s">
        <v>17</v>
      </c>
      <c r="H316" s="98"/>
      <c r="I316" s="207" t="str">
        <f>V285</f>
        <v/>
      </c>
      <c r="J316" s="207"/>
      <c r="K316" s="207"/>
      <c r="L316" s="207"/>
      <c r="M316" s="207"/>
      <c r="N316" s="207"/>
      <c r="O316" s="207"/>
      <c r="P316" s="207"/>
      <c r="Q316" s="45" t="str">
        <f>IF(OR(H316="",F316=""),"",IF(H316=F316,1,IF(H316&lt;F316,0,IF(H316-F316&lt;10,2,IF(H316&gt;F316,3,SE)))))</f>
        <v/>
      </c>
      <c r="U316" s="45"/>
      <c r="V316" s="45"/>
      <c r="W316" s="45"/>
      <c r="X316" s="45"/>
      <c r="Y316" s="45"/>
      <c r="Z316" s="45"/>
      <c r="AA316" s="45"/>
      <c r="AB316" s="45"/>
      <c r="AC316" s="45"/>
      <c r="AD316" s="45"/>
      <c r="AE316" s="45"/>
    </row>
    <row r="317" spans="3:31">
      <c r="C317" s="71" t="str">
        <f>IF(OR(F317="",H317=""),"",IF(F317=H317,1,IF(F317&lt;H317,0,IF(F317-H317&lt;10,2,IF(F317&gt;H317,3,SE)))))</f>
        <v/>
      </c>
      <c r="D317" s="207" t="str">
        <f>V286</f>
        <v/>
      </c>
      <c r="E317" s="207"/>
      <c r="F317" s="98"/>
      <c r="G317" s="65" t="s">
        <v>17</v>
      </c>
      <c r="H317" s="98"/>
      <c r="I317" s="207" t="str">
        <f>V284</f>
        <v/>
      </c>
      <c r="J317" s="207"/>
      <c r="K317" s="207"/>
      <c r="L317" s="207"/>
      <c r="M317" s="207"/>
      <c r="N317" s="207"/>
      <c r="O317" s="207"/>
      <c r="P317" s="207"/>
      <c r="Q317" s="45" t="str">
        <f>IF(OR(H317="",F317=""),"",IF(H317=F317,1,IF(H317&lt;F317,0,IF(H317-F317&lt;10,2,IF(H317&gt;F317,3,SE)))))</f>
        <v/>
      </c>
      <c r="U317" s="45"/>
      <c r="V317" s="45"/>
      <c r="W317" s="45"/>
      <c r="X317" s="45"/>
      <c r="Y317" s="45"/>
      <c r="Z317" s="45"/>
      <c r="AA317" s="45"/>
      <c r="AB317" s="45"/>
      <c r="AC317" s="45"/>
      <c r="AD317" s="45"/>
      <c r="AE317" s="45"/>
    </row>
    <row r="318" spans="3:31" ht="15.75" thickBot="1">
      <c r="C318" s="71" t="str">
        <f>IF(OR(F318="",H318=""),"",IF(F318=H318,1,IF(F318&lt;H318,0,IF(F318-H318&lt;10,2,IF(F318&gt;H318,3,SE)))))</f>
        <v/>
      </c>
      <c r="Q318" s="45" t="str">
        <f>IF(OR(H318="",F318=""),"",IF(H318=F318,1,IF(H318&lt;F318,0,IF(H318-F318&lt;10,2,IF(H318&gt;F318,3,SE)))))</f>
        <v/>
      </c>
      <c r="U318" s="45"/>
      <c r="V318" s="45"/>
      <c r="W318" s="45"/>
      <c r="X318" s="45"/>
      <c r="Y318" s="45"/>
      <c r="Z318" s="45"/>
      <c r="AA318" s="45"/>
      <c r="AB318" s="45"/>
      <c r="AC318" s="45"/>
      <c r="AD318" s="45"/>
      <c r="AE318" s="45"/>
    </row>
    <row r="319" spans="3:31">
      <c r="C319" s="71" t="str">
        <f>IF(OR(F319="",H319=""),"",IF(F319=H319,1,IF(F319&lt;H319,0,IF(F319-H319&lt;10,2,IF(F319&gt;H319,3,SE)))))</f>
        <v/>
      </c>
      <c r="D319" s="217" t="s">
        <v>159</v>
      </c>
      <c r="E319" s="218"/>
      <c r="F319" s="218"/>
      <c r="G319" s="218"/>
      <c r="H319" s="218"/>
      <c r="I319" s="218"/>
      <c r="J319" s="218"/>
      <c r="K319" s="218"/>
      <c r="L319" s="218"/>
      <c r="M319" s="218"/>
      <c r="N319" s="218"/>
      <c r="O319" s="218"/>
      <c r="P319" s="219"/>
      <c r="Q319" s="45" t="str">
        <f>IF(OR(H319="",F319=""),"",IF(H319=F319,1,IF(H319&lt;F319,0,IF(H319-F319&lt;10,2,IF(H319&gt;F319,3,SE)))))</f>
        <v/>
      </c>
      <c r="U319" s="45"/>
      <c r="V319" s="45"/>
      <c r="W319" s="45"/>
      <c r="X319" s="45"/>
      <c r="Y319" s="45"/>
      <c r="Z319" s="45"/>
      <c r="AA319" s="45"/>
      <c r="AB319" s="45"/>
      <c r="AC319" s="45"/>
      <c r="AD319" s="45"/>
      <c r="AE319" s="45"/>
    </row>
    <row r="320" spans="3:31" ht="15.75" thickBot="1">
      <c r="C320" s="71" t="str">
        <f>IF(OR(F320="",H320=""),"",IF(F320=H320,1,IF(F320&lt;H320,0,IF(F320-H320&lt;10,2,IF(F320&gt;H320,3,SE)))))</f>
        <v/>
      </c>
      <c r="D320" s="220"/>
      <c r="E320" s="221"/>
      <c r="F320" s="221"/>
      <c r="G320" s="221"/>
      <c r="H320" s="221"/>
      <c r="I320" s="221"/>
      <c r="J320" s="221"/>
      <c r="K320" s="221"/>
      <c r="L320" s="221"/>
      <c r="M320" s="221"/>
      <c r="N320" s="221"/>
      <c r="O320" s="221"/>
      <c r="P320" s="222"/>
      <c r="Q320" s="45" t="str">
        <f>IF(OR(H320="",F320=""),"",IF(H320=F320,1,IF(H320&lt;F320,0,IF(H320-F320&lt;10,2,IF(H320&gt;F320,3,SE)))))</f>
        <v/>
      </c>
      <c r="U320" s="45"/>
      <c r="V320" s="45"/>
      <c r="W320" s="45"/>
      <c r="X320" s="45"/>
      <c r="Y320" s="45"/>
      <c r="Z320" s="45"/>
      <c r="AA320" s="45"/>
      <c r="AB320" s="45"/>
      <c r="AC320" s="45"/>
      <c r="AD320" s="45"/>
      <c r="AE320" s="45"/>
    </row>
    <row r="321" spans="3:31">
      <c r="C321" s="71" t="str">
        <f>IF(OR(F321="",H321=""),"",IF(F321=H321,1,IF(F321&lt;H321,0,IF(F321-H321&lt;10,2,IF(F321&gt;H321,3,SE)))))</f>
        <v/>
      </c>
      <c r="Q321" s="45" t="str">
        <f>IF(OR(H321="",F321=""),"",IF(H321=F321,1,IF(H321&lt;F321,0,IF(H321-F321&lt;10,2,IF(H321&gt;F321,3,SE)))))</f>
        <v/>
      </c>
      <c r="U321" s="45"/>
      <c r="V321" s="45"/>
      <c r="W321" s="45"/>
      <c r="X321" s="45"/>
      <c r="Y321" s="45"/>
      <c r="Z321" s="45"/>
      <c r="AA321" s="45"/>
      <c r="AB321" s="45"/>
      <c r="AC321" s="45"/>
      <c r="AD321" s="45"/>
      <c r="AE321" s="45"/>
    </row>
    <row r="322" spans="3:31">
      <c r="C322" s="71" t="str">
        <f>IF(OR(F322="",H322=""),"",IF(F322=H322,1,IF(F322&lt;H322,0,IF(F322-H322&lt;10,2,IF(F322&gt;H322,3,SE)))))</f>
        <v/>
      </c>
      <c r="D322" s="207" t="str">
        <f>V287</f>
        <v/>
      </c>
      <c r="E322" s="207"/>
      <c r="F322" s="98"/>
      <c r="G322" s="65" t="s">
        <v>17</v>
      </c>
      <c r="H322" s="98"/>
      <c r="I322" s="207" t="str">
        <f>V286</f>
        <v/>
      </c>
      <c r="J322" s="207"/>
      <c r="K322" s="207"/>
      <c r="L322" s="207"/>
      <c r="M322" s="207"/>
      <c r="N322" s="207"/>
      <c r="O322" s="207"/>
      <c r="P322" s="207"/>
      <c r="Q322" s="45" t="str">
        <f>IF(OR(H322="",F322=""),"",IF(H322=F322,1,IF(H322&lt;F322,0,IF(H322-F322&lt;10,2,IF(H322&gt;F322,3,SE)))))</f>
        <v/>
      </c>
      <c r="U322" s="45"/>
      <c r="V322" s="45"/>
      <c r="W322" s="45"/>
      <c r="X322" s="45"/>
      <c r="Y322" s="45"/>
      <c r="Z322" s="45"/>
      <c r="AA322" s="45"/>
      <c r="AB322" s="45"/>
      <c r="AC322" s="45"/>
      <c r="AD322" s="45"/>
      <c r="AE322" s="45"/>
    </row>
    <row r="323" spans="3:31">
      <c r="C323" s="71" t="str">
        <f>IF(OR(F323="",H323=""),"",IF(F323=H323,1,IF(F323&lt;H323,0,IF(F323-H323&lt;10,2,IF(F323&gt;H323,3,SE)))))</f>
        <v/>
      </c>
      <c r="D323" s="207" t="str">
        <f>V285</f>
        <v/>
      </c>
      <c r="E323" s="207"/>
      <c r="F323" s="98"/>
      <c r="G323" s="65" t="s">
        <v>17</v>
      </c>
      <c r="H323" s="98"/>
      <c r="I323" s="207" t="str">
        <f>V284</f>
        <v/>
      </c>
      <c r="J323" s="207"/>
      <c r="K323" s="207"/>
      <c r="L323" s="207"/>
      <c r="M323" s="207"/>
      <c r="N323" s="207"/>
      <c r="O323" s="207"/>
      <c r="P323" s="207"/>
      <c r="Q323" s="45" t="str">
        <f>IF(OR(H323="",F323=""),"",IF(H323=F323,1,IF(H323&lt;F323,0,IF(H323-F323&lt;10,2,IF(H323&gt;F323,3,SE)))))</f>
        <v/>
      </c>
      <c r="U323" s="45"/>
      <c r="V323" s="45"/>
      <c r="W323" s="45"/>
      <c r="X323" s="45"/>
      <c r="Y323" s="45"/>
      <c r="Z323" s="45"/>
      <c r="AA323" s="45"/>
      <c r="AB323" s="45"/>
      <c r="AC323" s="45"/>
      <c r="AD323" s="45"/>
      <c r="AE323" s="45"/>
    </row>
    <row r="324" spans="3:31" ht="15.75" thickBot="1">
      <c r="C324" s="45" t="str">
        <f>IF(OR(F324="",H324=""),"",IF(F324=H324,1,IF(F324&lt;H324,0,IF(F324-H324&lt;10,2,IF(F324&gt;H324,3,SE)))))</f>
        <v/>
      </c>
      <c r="Q324" s="45"/>
      <c r="U324" s="45"/>
      <c r="V324" s="45"/>
      <c r="W324" s="45"/>
      <c r="X324" s="45"/>
      <c r="Y324" s="45"/>
      <c r="Z324" s="45"/>
      <c r="AA324" s="45"/>
      <c r="AB324" s="45"/>
      <c r="AC324" s="45"/>
      <c r="AD324" s="45"/>
      <c r="AE324" s="45"/>
    </row>
    <row r="325" spans="3:31">
      <c r="C325" s="45" t="str">
        <f>IF(OR(F325="",H325=""),"",IF(F325=H325,1,IF(F325&lt;H325,0,IF(F325-H325&lt;10,2,IF(F325&gt;H325,3,SE)))))</f>
        <v/>
      </c>
      <c r="D325" s="237" t="s">
        <v>127</v>
      </c>
      <c r="E325" s="238"/>
      <c r="F325" s="238"/>
      <c r="G325" s="238"/>
      <c r="H325" s="238"/>
      <c r="I325" s="238"/>
      <c r="J325" s="238"/>
      <c r="K325" s="238"/>
      <c r="L325" s="238"/>
      <c r="M325" s="239"/>
      <c r="Q325" s="45"/>
      <c r="S325" s="45"/>
      <c r="T325" s="45"/>
      <c r="U325" s="45"/>
      <c r="V325" s="45"/>
      <c r="W325" s="45"/>
      <c r="X325" s="45"/>
      <c r="Y325" s="45"/>
      <c r="Z325" s="45"/>
      <c r="AA325" s="45"/>
      <c r="AB325" s="45"/>
      <c r="AC325" s="45"/>
      <c r="AD325" s="45"/>
      <c r="AE325" s="45"/>
    </row>
    <row r="326" spans="3:31" ht="15.75" thickBot="1">
      <c r="C326" s="45" t="str">
        <f>IF(OR(F326="",H326=""),"",IF(F326=H326,1,IF(F326&lt;H326,0,IF(F326-H326&lt;10,2,IF(F326&gt;H326,3,SE)))))</f>
        <v/>
      </c>
      <c r="D326" s="240"/>
      <c r="E326" s="241"/>
      <c r="F326" s="241"/>
      <c r="G326" s="241"/>
      <c r="H326" s="241"/>
      <c r="I326" s="241"/>
      <c r="J326" s="241"/>
      <c r="K326" s="241"/>
      <c r="L326" s="241"/>
      <c r="M326" s="242"/>
      <c r="Q326" s="45"/>
      <c r="S326" s="45"/>
      <c r="T326" s="45"/>
      <c r="U326" s="45"/>
      <c r="V326" s="45"/>
      <c r="W326" s="45"/>
      <c r="X326" s="45"/>
      <c r="Y326" s="45"/>
      <c r="Z326" s="45"/>
      <c r="AA326" s="45"/>
      <c r="AB326" s="45"/>
      <c r="AC326" s="45"/>
      <c r="AD326" s="45"/>
      <c r="AE326" s="45"/>
    </row>
    <row r="327" spans="3:31">
      <c r="C327" s="45">
        <f>IF(OR(F327="",H327=""),"",IF(F327=H327,1,IF(F327&lt;H327,0,IF(F327-H327&lt;10,2,IF(F327&gt;H327,3,SE)))))</f>
        <v>0</v>
      </c>
      <c r="D327" s="48" t="s">
        <v>3</v>
      </c>
      <c r="E327" s="49" t="s">
        <v>21</v>
      </c>
      <c r="F327" s="243" t="s">
        <v>12</v>
      </c>
      <c r="G327" s="244"/>
      <c r="H327" s="243" t="s">
        <v>309</v>
      </c>
      <c r="I327" s="244"/>
      <c r="J327" s="243" t="s">
        <v>310</v>
      </c>
      <c r="K327" s="244"/>
      <c r="L327" s="243" t="s">
        <v>174</v>
      </c>
      <c r="M327" s="285"/>
      <c r="O327" s="44" t="s">
        <v>179</v>
      </c>
      <c r="Q327" s="45"/>
      <c r="S327" s="45"/>
      <c r="T327" s="45"/>
      <c r="U327" s="47" t="s">
        <v>3</v>
      </c>
      <c r="V327" s="47" t="s">
        <v>2</v>
      </c>
      <c r="W327" s="47" t="s">
        <v>12</v>
      </c>
      <c r="X327" s="47" t="s">
        <v>13</v>
      </c>
      <c r="Y327" s="47" t="s">
        <v>14</v>
      </c>
      <c r="Z327" s="47" t="s">
        <v>15</v>
      </c>
      <c r="AA327" s="47" t="s">
        <v>18</v>
      </c>
      <c r="AB327" s="47" t="s">
        <v>19</v>
      </c>
      <c r="AC327" s="47" t="s">
        <v>20</v>
      </c>
      <c r="AD327" s="45"/>
      <c r="AE327" s="45"/>
    </row>
    <row r="328" spans="3:31">
      <c r="C328" s="45">
        <f>IF(OR(F328="",H328=""),"",IF(F328=H328,1,IF(F328&lt;H328,0,IF(F328-H328&lt;10,2,IF(F328&gt;H328,3,SE)))))</f>
        <v>1</v>
      </c>
      <c r="D328" s="62" t="s">
        <v>4</v>
      </c>
      <c r="E328" s="62" t="str">
        <f>VLOOKUP(AC328,$U$327:$AB$331,2)</f>
        <v/>
      </c>
      <c r="F328" s="201">
        <f>VLOOKUP(AC328,$U$327:$AB$331,3)</f>
        <v>0</v>
      </c>
      <c r="G328" s="201"/>
      <c r="H328" s="202">
        <f>VLOOKUP(AC328,$U$327:$AB$331,4)</f>
        <v>0</v>
      </c>
      <c r="I328" s="202"/>
      <c r="J328" s="202">
        <f>VLOOKUP(AC328,$U$327:$AB$331,5)</f>
        <v>0</v>
      </c>
      <c r="K328" s="202"/>
      <c r="L328" s="202">
        <f>VLOOKUP(AC328,$U$327:$AB$331,6)</f>
        <v>0</v>
      </c>
      <c r="M328" s="292"/>
      <c r="O328" s="44" t="s">
        <v>175</v>
      </c>
      <c r="Q328" s="45"/>
      <c r="S328" s="45"/>
      <c r="T328" s="45"/>
      <c r="U328" s="47">
        <v>1</v>
      </c>
      <c r="V328" s="45" t="str">
        <f>IF(OR('3ª FASE - GRUPOS Q a X'!F568="",'3ª FASE - GRUPOS Q a X'!F568=""),"",'3ª FASE - GRUPOS Q a X'!E507)</f>
        <v/>
      </c>
      <c r="W328" s="45">
        <f>SUM(Q336,Q343,Q349,Q354,Q360,Q367)</f>
        <v>0</v>
      </c>
      <c r="X328" s="45">
        <f>SUM(H336,H343,H349,H354,H361,H367)</f>
        <v>0</v>
      </c>
      <c r="Y328" s="45">
        <f>SUM(F336,F343,F349,F354,F361,F367)</f>
        <v>0</v>
      </c>
      <c r="Z328" s="45">
        <f>X328-Y328</f>
        <v>0</v>
      </c>
      <c r="AA328" s="45">
        <f>(W328*10^10)+((Z328+5000)*10^6)+(X328*10)+U328</f>
        <v>5000000001</v>
      </c>
      <c r="AB328" s="45">
        <f>LARGE($AA$328:$AA$331,U328)</f>
        <v>5000000004</v>
      </c>
      <c r="AC328" s="64">
        <f>MATCH(AB328,$AA$328:$AA$331,0)</f>
        <v>4</v>
      </c>
      <c r="AD328" s="45"/>
      <c r="AE328" s="45"/>
    </row>
    <row r="329" spans="3:31">
      <c r="C329" s="45">
        <f>IF(OR(F329="",H329=""),"",IF(F329=H329,1,IF(F329&lt;H329,0,IF(F329-H329&lt;10,2,IF(F329&gt;H329,3,SE)))))</f>
        <v>1</v>
      </c>
      <c r="D329" s="62" t="s">
        <v>5</v>
      </c>
      <c r="E329" s="62" t="str">
        <f>VLOOKUP(AC329,$U$327:$AB$331,2)</f>
        <v/>
      </c>
      <c r="F329" s="201">
        <f>VLOOKUP(AC329,$U$327:$AB$331,3)</f>
        <v>0</v>
      </c>
      <c r="G329" s="201"/>
      <c r="H329" s="202">
        <f>VLOOKUP(AC329,$U$327:$AB$331,4)</f>
        <v>0</v>
      </c>
      <c r="I329" s="202"/>
      <c r="J329" s="202">
        <f>VLOOKUP(AC329,$U$327:$AB$331,5)</f>
        <v>0</v>
      </c>
      <c r="K329" s="202"/>
      <c r="L329" s="202">
        <f>VLOOKUP(AC329,$U$327:$AB$331,6)</f>
        <v>0</v>
      </c>
      <c r="M329" s="292"/>
      <c r="O329" s="44" t="s">
        <v>307</v>
      </c>
      <c r="Q329" s="45"/>
      <c r="S329" s="45"/>
      <c r="T329" s="45"/>
      <c r="U329" s="47">
        <v>2</v>
      </c>
      <c r="V329" s="45" t="str">
        <f>IF(OR('3ª FASE - GRUPOS Q a X'!F83="",'3ª FASE - GRUPOS Q a X'!F83=""),"",'3ª FASE - GRUPOS Q a X'!E22)</f>
        <v/>
      </c>
      <c r="W329" s="45">
        <f>SUM(Q337,Q342,Q355,Q360,C349,C367)</f>
        <v>0</v>
      </c>
      <c r="X329" s="45">
        <f>SUM(H337,H342,F349,H355,H360,F367)</f>
        <v>0</v>
      </c>
      <c r="Y329" s="45">
        <f>SUM(F337,F342,H349,F355,F360,H367)</f>
        <v>0</v>
      </c>
      <c r="Z329" s="45">
        <f>X329-Y329</f>
        <v>0</v>
      </c>
      <c r="AA329" s="45">
        <f>(W329*10^10)+((Z329+5000)*10^6)+(X329*10)+U329</f>
        <v>5000000002</v>
      </c>
      <c r="AB329" s="45">
        <f>LARGE($AA$328:$AA$331,U329)</f>
        <v>5000000003</v>
      </c>
      <c r="AC329" s="64">
        <f>MATCH(AB329,$AA$328:$AA$331,0)</f>
        <v>3</v>
      </c>
      <c r="AD329" s="45"/>
      <c r="AE329" s="45"/>
    </row>
    <row r="330" spans="3:31">
      <c r="C330" s="45">
        <f>IF(OR(F330="",H330=""),"",IF(F330=H330,1,IF(F330&lt;H330,0,IF(F330-H330&lt;10,2,IF(F330&gt;H330,3,SE)))))</f>
        <v>1</v>
      </c>
      <c r="D330" s="63" t="s">
        <v>6</v>
      </c>
      <c r="E330" s="63" t="str">
        <f>VLOOKUP(AC330,$U$327:$AB$331,2)</f>
        <v/>
      </c>
      <c r="F330" s="223">
        <f>VLOOKUP(AC330,$U$327:$AB$331,3)</f>
        <v>0</v>
      </c>
      <c r="G330" s="223"/>
      <c r="H330" s="279">
        <f>VLOOKUP(AC330,$U$327:$AB$331,4)</f>
        <v>0</v>
      </c>
      <c r="I330" s="279"/>
      <c r="J330" s="299"/>
      <c r="K330" s="299"/>
      <c r="L330" s="279">
        <f>VLOOKUP(AC330,$U$327:$AB$331,6)</f>
        <v>0</v>
      </c>
      <c r="M330" s="295"/>
      <c r="O330" s="44" t="s">
        <v>308</v>
      </c>
      <c r="Q330" s="45"/>
      <c r="S330" s="45"/>
      <c r="T330" s="45"/>
      <c r="U330" s="47">
        <v>3</v>
      </c>
      <c r="V330" s="45" t="str">
        <f>IF(OR('3ª FASE - GRUPOS Q a X'!F83="",'3ª FASE - GRUPOS Q a X'!F83=""),"",'3ª FASE - GRUPOS Q a X'!E21)</f>
        <v/>
      </c>
      <c r="W330" s="45">
        <f>SUM(C337,C343,Q348,C355,C361,Q366)</f>
        <v>0</v>
      </c>
      <c r="X330" s="45">
        <f>SUM(F337,F343,H348,F355,F361,H366)</f>
        <v>0</v>
      </c>
      <c r="Y330" s="45">
        <f>SUM(H337,H343,F348,H355,H361,F366)</f>
        <v>0</v>
      </c>
      <c r="Z330" s="45">
        <f>X330-Y330</f>
        <v>0</v>
      </c>
      <c r="AA330" s="45">
        <f>(W330*10^10)+((Z330+5000)*10^6)+(X330*10)+U330</f>
        <v>5000000003</v>
      </c>
      <c r="AB330" s="45">
        <f>LARGE($AA$328:$AA$331,U330)</f>
        <v>5000000002</v>
      </c>
      <c r="AC330" s="64">
        <f>MATCH(AB330,$AA$328:$AA$331,0)</f>
        <v>2</v>
      </c>
      <c r="AD330" s="45"/>
      <c r="AE330" s="45"/>
    </row>
    <row r="331" spans="3:31">
      <c r="C331" s="45">
        <f>IF(OR(F331="",H331=""),"",IF(F331=H331,1,IF(F331&lt;H331,0,IF(F331-H331&lt;10,2,IF(F331&gt;H331,3,SE)))))</f>
        <v>1</v>
      </c>
      <c r="D331" s="63" t="s">
        <v>7</v>
      </c>
      <c r="E331" s="63" t="str">
        <f>VLOOKUP(AC331,$U$327:$AB$331,2)</f>
        <v/>
      </c>
      <c r="F331" s="223">
        <f>VLOOKUP(AC331,$U$327:$AB$331,3)</f>
        <v>0</v>
      </c>
      <c r="G331" s="223"/>
      <c r="H331" s="279">
        <f>VLOOKUP(AC331,$U$327:$AB$331,4)</f>
        <v>0</v>
      </c>
      <c r="I331" s="279"/>
      <c r="J331" s="279">
        <f>VLOOKUP(AC331,$U$327:$AB$331,5)</f>
        <v>0</v>
      </c>
      <c r="K331" s="279"/>
      <c r="L331" s="279">
        <f>VLOOKUP(AC331,$U$327:$AB$331,6)</f>
        <v>0</v>
      </c>
      <c r="M331" s="295"/>
      <c r="O331" s="44" t="s">
        <v>178</v>
      </c>
      <c r="Q331" s="45"/>
      <c r="S331" s="45"/>
      <c r="T331" s="45"/>
      <c r="U331" s="47">
        <v>4</v>
      </c>
      <c r="V331" s="45" t="str">
        <f>IF(OR('3ª FASE - GRUPOS Q a X'!F568="",'3ª FASE - GRUPOS Q a X'!F568=""),"",'3ª FASE - GRUPOS Q a X'!E504)</f>
        <v/>
      </c>
      <c r="W331" s="45">
        <f>SUM(C336,C342,C348,C354,C360,C366)</f>
        <v>0</v>
      </c>
      <c r="X331" s="45">
        <f>SUM(F336,F342,F348,F354,F360,F366)</f>
        <v>0</v>
      </c>
      <c r="Y331" s="45">
        <f>SUM(H336,H342,H348,H354,H360,H366)</f>
        <v>0</v>
      </c>
      <c r="Z331" s="45">
        <f>X331-Y331</f>
        <v>0</v>
      </c>
      <c r="AA331" s="45">
        <f>(W331*10^10)+((Z331+5000)*10^6)+(X331*10)+U331</f>
        <v>5000000004</v>
      </c>
      <c r="AB331" s="45">
        <f>LARGE($AA$328:$AA$331,U331)</f>
        <v>5000000001</v>
      </c>
      <c r="AC331" s="64">
        <f>MATCH(AB331,$AA$328:$AA$331,0)</f>
        <v>1</v>
      </c>
      <c r="AD331" s="45"/>
      <c r="AE331" s="45"/>
    </row>
    <row r="332" spans="3:31" ht="15.75" thickBot="1">
      <c r="C332" s="45" t="str">
        <f>IF(OR(F332="",H332=""),"",IF(F332=H332,1,IF(F332&lt;H332,0,IF(F332-H332&lt;10,2,IF(F332&gt;H332,3,SE)))))</f>
        <v/>
      </c>
      <c r="Q332" s="45"/>
      <c r="S332" s="45"/>
      <c r="T332" s="45"/>
      <c r="U332" s="45"/>
      <c r="V332" s="45"/>
      <c r="W332" s="45"/>
      <c r="X332" s="45"/>
      <c r="Y332" s="45"/>
      <c r="Z332" s="45"/>
      <c r="AA332" s="45"/>
      <c r="AB332" s="45"/>
      <c r="AC332" s="45"/>
      <c r="AD332" s="45"/>
      <c r="AE332" s="45"/>
    </row>
    <row r="333" spans="3:31">
      <c r="C333" s="45" t="str">
        <f>IF(OR(F333="",H333=""),"",IF(F333=H333,1,IF(F333&lt;H333,0,IF(F333-H333&lt;10,2,IF(F333&gt;H333,3,SE)))))</f>
        <v/>
      </c>
      <c r="D333" s="227" t="s">
        <v>154</v>
      </c>
      <c r="E333" s="228"/>
      <c r="F333" s="228"/>
      <c r="G333" s="228"/>
      <c r="H333" s="228"/>
      <c r="I333" s="228"/>
      <c r="J333" s="228"/>
      <c r="K333" s="228"/>
      <c r="L333" s="228"/>
      <c r="M333" s="228"/>
      <c r="N333" s="228"/>
      <c r="O333" s="228"/>
      <c r="P333" s="229"/>
      <c r="Q333" s="45" t="str">
        <f>IF(OR(H333="",F333=""),"",IF(H333=F333,1,IF(H333&lt;F333,0,IF(H333-F333&lt;10,2,IF(H333&gt;F333,3,SE)))))</f>
        <v/>
      </c>
      <c r="S333" s="45"/>
      <c r="T333" s="45"/>
      <c r="U333" s="45"/>
      <c r="V333" s="45"/>
      <c r="W333" s="45"/>
      <c r="X333" s="45"/>
      <c r="Y333" s="45"/>
      <c r="Z333" s="45"/>
      <c r="AA333" s="45"/>
      <c r="AB333" s="45"/>
      <c r="AC333" s="45"/>
      <c r="AD333" s="45"/>
      <c r="AE333" s="45"/>
    </row>
    <row r="334" spans="3:31" ht="15.75" thickBot="1">
      <c r="C334" s="45" t="str">
        <f>IF(OR(F334="",H334=""),"",IF(F334=H334,1,IF(F334&lt;H334,0,IF(F334-H334&lt;10,2,IF(F334&gt;H334,3,SE)))))</f>
        <v/>
      </c>
      <c r="D334" s="230"/>
      <c r="E334" s="231"/>
      <c r="F334" s="231"/>
      <c r="G334" s="231"/>
      <c r="H334" s="231"/>
      <c r="I334" s="231"/>
      <c r="J334" s="231"/>
      <c r="K334" s="231"/>
      <c r="L334" s="231"/>
      <c r="M334" s="231"/>
      <c r="N334" s="231"/>
      <c r="O334" s="231"/>
      <c r="P334" s="232"/>
      <c r="Q334" s="45" t="str">
        <f>IF(OR(H334="",F334=""),"",IF(H334=F334,1,IF(H334&lt;F334,0,IF(H334-F334&lt;10,2,IF(H334&gt;F334,3,SE)))))</f>
        <v/>
      </c>
      <c r="T334" s="45"/>
      <c r="U334" s="45"/>
      <c r="V334" s="45"/>
      <c r="W334" s="45"/>
      <c r="X334" s="45"/>
      <c r="Y334" s="45"/>
      <c r="Z334" s="45"/>
      <c r="AA334" s="45"/>
      <c r="AB334" s="45"/>
      <c r="AC334" s="45"/>
      <c r="AD334" s="45"/>
      <c r="AE334" s="45"/>
    </row>
    <row r="335" spans="3:31">
      <c r="C335" s="45" t="str">
        <f>IF(OR(F335="",H335=""),"",IF(F335=H335,1,IF(F335&lt;H335,0,IF(F335-H335&lt;10,2,IF(F335&gt;H335,3,SE)))))</f>
        <v/>
      </c>
      <c r="Q335" s="45" t="str">
        <f>IF(OR(H335="",F335=""),"",IF(H335=F335,1,IF(H335&lt;F335,0,IF(H335-F335&lt;10,2,IF(H335&gt;F335,3,SE)))))</f>
        <v/>
      </c>
      <c r="T335" s="45"/>
      <c r="U335" s="46"/>
      <c r="V335" s="46"/>
      <c r="W335" s="46"/>
      <c r="X335" s="46"/>
      <c r="Y335" s="46"/>
      <c r="Z335" s="46"/>
      <c r="AA335" s="46"/>
      <c r="AB335" s="46"/>
      <c r="AC335" s="46"/>
    </row>
    <row r="336" spans="3:31">
      <c r="C336" s="45" t="str">
        <f>IF(OR(F336="",H336=""),"",IF(F336=H336,1,IF(F336&lt;H336,0,IF(F336-H336&lt;10,2,IF(F336&gt;H336,3,SE)))))</f>
        <v/>
      </c>
      <c r="D336" s="207" t="str">
        <f>V331</f>
        <v/>
      </c>
      <c r="E336" s="207"/>
      <c r="F336" s="98"/>
      <c r="G336" s="65" t="s">
        <v>17</v>
      </c>
      <c r="H336" s="98"/>
      <c r="I336" s="207" t="str">
        <f>V328</f>
        <v/>
      </c>
      <c r="J336" s="207"/>
      <c r="K336" s="207"/>
      <c r="L336" s="207"/>
      <c r="M336" s="207"/>
      <c r="N336" s="207"/>
      <c r="O336" s="207"/>
      <c r="P336" s="207"/>
      <c r="Q336" s="45" t="str">
        <f>IF(OR(H336="",F336=""),"",IF(H336=F336,1,IF(H336&lt;F336,0,IF(H336-F336&lt;10,2,IF(H336&gt;F336,3,SE)))))</f>
        <v/>
      </c>
      <c r="T336" s="45"/>
      <c r="U336" s="46"/>
      <c r="V336" s="46"/>
      <c r="W336" s="46"/>
      <c r="X336" s="46"/>
      <c r="Y336" s="46"/>
      <c r="Z336" s="46"/>
      <c r="AA336" s="46"/>
      <c r="AB336" s="46"/>
      <c r="AC336" s="46"/>
    </row>
    <row r="337" spans="3:29">
      <c r="C337" s="45" t="str">
        <f>IF(OR(F337="",H337=""),"",IF(F337=H337,1,IF(F337&lt;H337,0,IF(F337-H337&lt;10,2,IF(F337&gt;H337,3,SE)))))</f>
        <v/>
      </c>
      <c r="D337" s="207" t="str">
        <f>V330</f>
        <v/>
      </c>
      <c r="E337" s="207"/>
      <c r="F337" s="98"/>
      <c r="G337" s="65" t="s">
        <v>17</v>
      </c>
      <c r="H337" s="98"/>
      <c r="I337" s="207" t="str">
        <f>V329</f>
        <v/>
      </c>
      <c r="J337" s="207"/>
      <c r="K337" s="207"/>
      <c r="L337" s="207"/>
      <c r="M337" s="207"/>
      <c r="N337" s="207"/>
      <c r="O337" s="207"/>
      <c r="P337" s="207"/>
      <c r="Q337" s="45" t="str">
        <f>IF(OR(H337="",F337=""),"",IF(H337=F337,1,IF(H337&lt;F337,0,IF(H337-F337&lt;10,2,IF(H337&gt;F337,3,SE)))))</f>
        <v/>
      </c>
      <c r="T337" s="45"/>
      <c r="U337" s="46"/>
      <c r="V337" s="46"/>
      <c r="W337" s="46"/>
      <c r="X337" s="46"/>
      <c r="Y337" s="46"/>
      <c r="Z337" s="46"/>
      <c r="AA337" s="46"/>
      <c r="AB337" s="46"/>
      <c r="AC337" s="46"/>
    </row>
    <row r="338" spans="3:29" ht="15.75" thickBot="1">
      <c r="C338" s="45" t="str">
        <f>IF(OR(F338="",H338=""),"",IF(F338=H338,1,IF(F338&lt;H338,0,IF(F338-H338&lt;10,2,IF(F338&gt;H338,3,SE)))))</f>
        <v/>
      </c>
      <c r="Q338" s="45" t="str">
        <f>IF(OR(H338="",F338=""),"",IF(H338=F338,1,IF(H338&lt;F338,0,IF(H338-F338&lt;10,2,IF(H338&gt;F338,3,SE)))))</f>
        <v/>
      </c>
      <c r="U338" s="46"/>
      <c r="V338" s="46"/>
      <c r="W338" s="46"/>
      <c r="X338" s="46"/>
      <c r="Y338" s="46"/>
      <c r="Z338" s="46"/>
      <c r="AA338" s="46"/>
      <c r="AB338" s="46"/>
      <c r="AC338" s="46"/>
    </row>
    <row r="339" spans="3:29">
      <c r="C339" s="45" t="str">
        <f>IF(OR(F339="",H339=""),"",IF(F339=H339,1,IF(F339&lt;H339,0,IF(F339-H339&lt;10,2,IF(F339&gt;H339,3,SE)))))</f>
        <v/>
      </c>
      <c r="D339" s="217" t="s">
        <v>155</v>
      </c>
      <c r="E339" s="218"/>
      <c r="F339" s="218"/>
      <c r="G339" s="218"/>
      <c r="H339" s="218"/>
      <c r="I339" s="218"/>
      <c r="J339" s="218"/>
      <c r="K339" s="218"/>
      <c r="L339" s="218"/>
      <c r="M339" s="218"/>
      <c r="N339" s="218"/>
      <c r="O339" s="218"/>
      <c r="P339" s="219"/>
      <c r="Q339" s="45" t="str">
        <f>IF(OR(H339="",F339=""),"",IF(H339=F339,1,IF(H339&lt;F339,0,IF(H339-F339&lt;10,2,IF(H339&gt;F339,3,SE)))))</f>
        <v/>
      </c>
    </row>
    <row r="340" spans="3:29" ht="15.75" thickBot="1">
      <c r="C340" s="45" t="str">
        <f>IF(OR(F340="",H340=""),"",IF(F340=H340,1,IF(F340&lt;H340,0,IF(F340-H340&lt;10,2,IF(F340&gt;H340,3,SE)))))</f>
        <v/>
      </c>
      <c r="D340" s="220"/>
      <c r="E340" s="221"/>
      <c r="F340" s="221"/>
      <c r="G340" s="221"/>
      <c r="H340" s="221"/>
      <c r="I340" s="221"/>
      <c r="J340" s="221"/>
      <c r="K340" s="221"/>
      <c r="L340" s="221"/>
      <c r="M340" s="221"/>
      <c r="N340" s="221"/>
      <c r="O340" s="221"/>
      <c r="P340" s="222"/>
      <c r="Q340" s="45" t="str">
        <f>IF(OR(H340="",F340=""),"",IF(H340=F340,1,IF(H340&lt;F340,0,IF(H340-F340&lt;10,2,IF(H340&gt;F340,3,SE)))))</f>
        <v/>
      </c>
    </row>
    <row r="341" spans="3:29">
      <c r="C341" s="45" t="str">
        <f>IF(OR(F341="",H341=""),"",IF(F341=H341,1,IF(F341&lt;H341,0,IF(F341-H341&lt;10,2,IF(F341&gt;H341,3,SE)))))</f>
        <v/>
      </c>
      <c r="Q341" s="45" t="str">
        <f>IF(OR(H341="",F341=""),"",IF(H341=F341,1,IF(H341&lt;F341,0,IF(H341-F341&lt;10,2,IF(H341&gt;F341,3,SE)))))</f>
        <v/>
      </c>
    </row>
    <row r="342" spans="3:29">
      <c r="C342" s="45" t="str">
        <f>IF(OR(F342="",H342=""),"",IF(F342=H342,1,IF(F342&lt;H342,0,IF(F342-H342&lt;10,2,IF(F342&gt;H342,3,SE)))))</f>
        <v/>
      </c>
      <c r="D342" s="207" t="str">
        <f>V331</f>
        <v/>
      </c>
      <c r="E342" s="207"/>
      <c r="F342" s="98"/>
      <c r="G342" s="58" t="s">
        <v>17</v>
      </c>
      <c r="H342" s="98"/>
      <c r="I342" s="207" t="str">
        <f>V329</f>
        <v/>
      </c>
      <c r="J342" s="207"/>
      <c r="K342" s="207"/>
      <c r="L342" s="207"/>
      <c r="M342" s="207"/>
      <c r="N342" s="207"/>
      <c r="O342" s="207"/>
      <c r="P342" s="207"/>
      <c r="Q342" s="45" t="str">
        <f>IF(OR(H342="",F342=""),"",IF(H342=F342,1,IF(H342&lt;F342,0,IF(H342-F342&lt;10,2,IF(H342&gt;F342,3,SE)))))</f>
        <v/>
      </c>
    </row>
    <row r="343" spans="3:29">
      <c r="C343" s="45" t="str">
        <f>IF(OR(F343="",H343=""),"",IF(F343=H343,1,IF(F343&lt;H343,0,IF(F343-H343&lt;10,2,IF(F343&gt;H343,3,SE)))))</f>
        <v/>
      </c>
      <c r="D343" s="207" t="str">
        <f>V330</f>
        <v/>
      </c>
      <c r="E343" s="207"/>
      <c r="F343" s="98"/>
      <c r="G343" s="58" t="s">
        <v>17</v>
      </c>
      <c r="H343" s="98"/>
      <c r="I343" s="207" t="str">
        <f>V328</f>
        <v/>
      </c>
      <c r="J343" s="207"/>
      <c r="K343" s="207"/>
      <c r="L343" s="207"/>
      <c r="M343" s="207"/>
      <c r="N343" s="207"/>
      <c r="O343" s="207"/>
      <c r="P343" s="207"/>
      <c r="Q343" s="45" t="str">
        <f>IF(OR(H343="",F343=""),"",IF(H343=F343,1,IF(H343&lt;F343,0,IF(H343-F343&lt;10,2,IF(H343&gt;F343,3,SE)))))</f>
        <v/>
      </c>
    </row>
    <row r="344" spans="3:29" ht="15.75" thickBot="1">
      <c r="C344" s="45" t="str">
        <f>IF(OR(F344="",H344=""),"",IF(F344=H344,1,IF(F344&lt;H344,0,IF(F344-H344&lt;10,2,IF(F344&gt;H344,3,SE)))))</f>
        <v/>
      </c>
      <c r="F344" s="57"/>
      <c r="Q344" s="45" t="str">
        <f>IF(OR(H344="",F344=""),"",IF(H344=F344,1,IF(H344&lt;F344,0,IF(H344-F344&lt;10,2,IF(H344&gt;F344,3,SE)))))</f>
        <v/>
      </c>
    </row>
    <row r="345" spans="3:29">
      <c r="C345" s="45" t="str">
        <f>IF(OR(F345="",H345=""),"",IF(F345=H345,1,IF(F345&lt;H345,0,IF(F345-H345&lt;10,2,IF(F345&gt;H345,3,SE)))))</f>
        <v/>
      </c>
      <c r="D345" s="217" t="s">
        <v>156</v>
      </c>
      <c r="E345" s="218"/>
      <c r="F345" s="218"/>
      <c r="G345" s="218"/>
      <c r="H345" s="218"/>
      <c r="I345" s="218"/>
      <c r="J345" s="218"/>
      <c r="K345" s="218"/>
      <c r="L345" s="218"/>
      <c r="M345" s="218"/>
      <c r="N345" s="218"/>
      <c r="O345" s="218"/>
      <c r="P345" s="219"/>
      <c r="Q345" s="45" t="str">
        <f>IF(OR(H345="",F345=""),"",IF(H345=F345,1,IF(H345&lt;F345,0,IF(H345-F345&lt;10,2,IF(H345&gt;F345,3,SE)))))</f>
        <v/>
      </c>
    </row>
    <row r="346" spans="3:29" ht="15.75" thickBot="1">
      <c r="C346" s="45" t="str">
        <f>IF(OR(F346="",H346=""),"",IF(F346=H346,1,IF(F346&lt;H346,0,IF(F346-H346&lt;10,2,IF(F346&gt;H346,3,SE)))))</f>
        <v/>
      </c>
      <c r="D346" s="220"/>
      <c r="E346" s="221"/>
      <c r="F346" s="221"/>
      <c r="G346" s="221"/>
      <c r="H346" s="221"/>
      <c r="I346" s="221"/>
      <c r="J346" s="221"/>
      <c r="K346" s="221"/>
      <c r="L346" s="221"/>
      <c r="M346" s="221"/>
      <c r="N346" s="221"/>
      <c r="O346" s="221"/>
      <c r="P346" s="222"/>
      <c r="Q346" s="45" t="str">
        <f>IF(OR(H346="",F346=""),"",IF(H346=F346,1,IF(H346&lt;F346,0,IF(H346-F346&lt;10,2,IF(H346&gt;F346,3,SE)))))</f>
        <v/>
      </c>
    </row>
    <row r="347" spans="3:29">
      <c r="C347" s="45" t="str">
        <f>IF(OR(F347="",H347=""),"",IF(F347=H347,1,IF(F347&lt;H347,0,IF(F347-H347&lt;10,2,IF(F347&gt;H347,3,SE)))))</f>
        <v/>
      </c>
      <c r="Q347" s="45" t="str">
        <f>IF(OR(H347="",F347=""),"",IF(H347=F347,1,IF(H347&lt;F347,0,IF(H347-F347&lt;10,2,IF(H347&gt;F347,3,SE)))))</f>
        <v/>
      </c>
    </row>
    <row r="348" spans="3:29">
      <c r="C348" s="45" t="str">
        <f>IF(OR(F348="",H348=""),"",IF(F348=H348,1,IF(F348&lt;H348,0,IF(F348-H348&lt;10,2,IF(F348&gt;H348,3,SE)))))</f>
        <v/>
      </c>
      <c r="D348" s="207" t="str">
        <f>V331</f>
        <v/>
      </c>
      <c r="E348" s="207"/>
      <c r="F348" s="98"/>
      <c r="G348" s="65" t="s">
        <v>17</v>
      </c>
      <c r="H348" s="98"/>
      <c r="I348" s="207" t="str">
        <f>V330</f>
        <v/>
      </c>
      <c r="J348" s="207"/>
      <c r="K348" s="207"/>
      <c r="L348" s="207"/>
      <c r="M348" s="207"/>
      <c r="N348" s="207"/>
      <c r="O348" s="207"/>
      <c r="P348" s="207"/>
      <c r="Q348" s="45" t="str">
        <f>IF(OR(H348="",F348=""),"",IF(H348=F348,1,IF(H348&lt;F348,0,IF(H348-F348&lt;10,2,IF(H348&gt;F348,3,SE)))))</f>
        <v/>
      </c>
    </row>
    <row r="349" spans="3:29">
      <c r="C349" s="45" t="str">
        <f>IF(OR(F349="",H349=""),"",IF(F349=H349,1,IF(F349&lt;H349,0,IF(F349-H349&lt;10,2,IF(F349&gt;H349,3,SE)))))</f>
        <v/>
      </c>
      <c r="D349" s="207" t="str">
        <f>V329</f>
        <v/>
      </c>
      <c r="E349" s="207"/>
      <c r="F349" s="98"/>
      <c r="G349" s="65" t="s">
        <v>17</v>
      </c>
      <c r="H349" s="98"/>
      <c r="I349" s="207" t="str">
        <f>V328</f>
        <v/>
      </c>
      <c r="J349" s="207"/>
      <c r="K349" s="207"/>
      <c r="L349" s="207"/>
      <c r="M349" s="207"/>
      <c r="N349" s="207"/>
      <c r="O349" s="207"/>
      <c r="P349" s="207"/>
      <c r="Q349" s="45" t="str">
        <f>IF(OR(H349="",F349=""),"",IF(H349=F349,1,IF(H349&lt;F349,0,IF(H349-F349&lt;10,2,IF(H349&gt;F349,3,SE)))))</f>
        <v/>
      </c>
    </row>
    <row r="350" spans="3:29" ht="15.75" thickBot="1">
      <c r="C350" s="45" t="str">
        <f>IF(OR(F350="",H350=""),"",IF(F350=H350,1,IF(F350&lt;H350,0,IF(F350-H350&lt;10,2,IF(F350&gt;H350,3,SE)))))</f>
        <v/>
      </c>
      <c r="Q350" s="45" t="str">
        <f>IF(OR(H350="",F350=""),"",IF(H350=F350,1,IF(H350&lt;F350,0,IF(H350-F350&lt;10,2,IF(H350&gt;F350,3,SE)))))</f>
        <v/>
      </c>
    </row>
    <row r="351" spans="3:29">
      <c r="C351" s="45" t="str">
        <f>IF(OR(F351="",H351=""),"",IF(F351=H351,1,IF(F351&lt;H351,0,IF(F351-H351&lt;10,2,IF(F351&gt;H351,3,SE)))))</f>
        <v/>
      </c>
      <c r="D351" s="217" t="s">
        <v>157</v>
      </c>
      <c r="E351" s="218"/>
      <c r="F351" s="218"/>
      <c r="G351" s="218"/>
      <c r="H351" s="218"/>
      <c r="I351" s="218"/>
      <c r="J351" s="218"/>
      <c r="K351" s="218"/>
      <c r="L351" s="218"/>
      <c r="M351" s="218"/>
      <c r="N351" s="218"/>
      <c r="O351" s="218"/>
      <c r="P351" s="219"/>
      <c r="Q351" s="45" t="str">
        <f>IF(OR(H351="",F351=""),"",IF(H351=F351,1,IF(H351&lt;F351,0,IF(H351-F351&lt;10,2,IF(H351&gt;F351,3,SE)))))</f>
        <v/>
      </c>
    </row>
    <row r="352" spans="3:29" ht="15.75" thickBot="1">
      <c r="C352" s="45" t="str">
        <f>IF(OR(F352="",H352=""),"",IF(F352=H352,1,IF(F352&lt;H352,0,IF(F352-H352&lt;10,2,IF(F352&gt;H352,3,SE)))))</f>
        <v/>
      </c>
      <c r="D352" s="220"/>
      <c r="E352" s="221"/>
      <c r="F352" s="221"/>
      <c r="G352" s="221"/>
      <c r="H352" s="221"/>
      <c r="I352" s="221"/>
      <c r="J352" s="221"/>
      <c r="K352" s="221"/>
      <c r="L352" s="221"/>
      <c r="M352" s="221"/>
      <c r="N352" s="221"/>
      <c r="O352" s="221"/>
      <c r="P352" s="222"/>
      <c r="Q352" s="45" t="str">
        <f>IF(OR(H352="",F352=""),"",IF(H352=F352,1,IF(H352&lt;F352,0,IF(H352-F352&lt;10,2,IF(H352&gt;F352,3,SE)))))</f>
        <v/>
      </c>
    </row>
    <row r="353" spans="3:17">
      <c r="C353" s="45" t="str">
        <f>IF(OR(F353="",H353=""),"",IF(F353=H353,1,IF(F353&lt;H353,0,IF(F353-H353&lt;10,2,IF(F353&gt;H353,3,SE)))))</f>
        <v/>
      </c>
      <c r="Q353" s="45" t="str">
        <f>IF(OR(H353="",F353=""),"",IF(H353=F353,1,IF(H353&lt;F353,0,IF(H353-F353&lt;10,2,IF(H353&gt;F353,3,SE)))))</f>
        <v/>
      </c>
    </row>
    <row r="354" spans="3:17">
      <c r="C354" s="45" t="str">
        <f>IF(OR(F354="",H354=""),"",IF(F354=H354,1,IF(F354&lt;H354,0,IF(F354-H354&lt;10,2,IF(F354&gt;H354,3,SE)))))</f>
        <v/>
      </c>
      <c r="D354" s="207" t="str">
        <f>V331</f>
        <v/>
      </c>
      <c r="E354" s="207"/>
      <c r="F354" s="98"/>
      <c r="G354" s="65" t="s">
        <v>17</v>
      </c>
      <c r="H354" s="98"/>
      <c r="I354" s="207" t="str">
        <f>V328</f>
        <v/>
      </c>
      <c r="J354" s="207"/>
      <c r="K354" s="207"/>
      <c r="L354" s="207"/>
      <c r="M354" s="207"/>
      <c r="N354" s="207"/>
      <c r="O354" s="207"/>
      <c r="P354" s="207"/>
      <c r="Q354" s="45" t="str">
        <f>IF(OR(H354="",F354=""),"",IF(H354=F354,1,IF(H354&lt;F354,0,IF(H354-F354&lt;10,2,IF(H354&gt;F354,3,SE)))))</f>
        <v/>
      </c>
    </row>
    <row r="355" spans="3:17">
      <c r="C355" s="45" t="str">
        <f>IF(OR(F355="",H355=""),"",IF(F355=H355,1,IF(F355&lt;H355,0,IF(F355-H355&lt;10,2,IF(F355&gt;H355,3,SE)))))</f>
        <v/>
      </c>
      <c r="D355" s="207" t="str">
        <f>V330</f>
        <v/>
      </c>
      <c r="E355" s="207"/>
      <c r="F355" s="98"/>
      <c r="G355" s="65" t="s">
        <v>17</v>
      </c>
      <c r="H355" s="98"/>
      <c r="I355" s="207" t="str">
        <f>V329</f>
        <v/>
      </c>
      <c r="J355" s="207"/>
      <c r="K355" s="207"/>
      <c r="L355" s="207"/>
      <c r="M355" s="207"/>
      <c r="N355" s="207"/>
      <c r="O355" s="207"/>
      <c r="P355" s="207"/>
      <c r="Q355" s="45" t="str">
        <f>IF(OR(H355="",F355=""),"",IF(H355=F355,1,IF(H355&lt;F355,0,IF(H355-F355&lt;10,2,IF(H355&gt;F355,3,SE)))))</f>
        <v/>
      </c>
    </row>
    <row r="356" spans="3:17" ht="15.75" thickBot="1">
      <c r="C356" s="45" t="str">
        <f>IF(OR(F356="",H356=""),"",IF(F356=H356,1,IF(F356&lt;H356,0,IF(F356-H356&lt;10,2,IF(F356&gt;H356,3,SE)))))</f>
        <v/>
      </c>
      <c r="Q356" s="45" t="str">
        <f>IF(OR(H356="",F356=""),"",IF(H356=F356,1,IF(H356&lt;F356,0,IF(H356-F356&lt;10,2,IF(H356&gt;F356,3,SE)))))</f>
        <v/>
      </c>
    </row>
    <row r="357" spans="3:17">
      <c r="C357" s="45" t="str">
        <f>IF(OR(F357="",H357=""),"",IF(F357=H357,1,IF(F357&lt;H357,0,IF(F357-H357&lt;10,2,IF(F357&gt;H357,3,SE)))))</f>
        <v/>
      </c>
      <c r="D357" s="217" t="s">
        <v>158</v>
      </c>
      <c r="E357" s="218"/>
      <c r="F357" s="218"/>
      <c r="G357" s="218"/>
      <c r="H357" s="218"/>
      <c r="I357" s="218"/>
      <c r="J357" s="218"/>
      <c r="K357" s="218"/>
      <c r="L357" s="218"/>
      <c r="M357" s="218"/>
      <c r="N357" s="218"/>
      <c r="O357" s="218"/>
      <c r="P357" s="219"/>
      <c r="Q357" s="45" t="str">
        <f>IF(OR(H357="",F357=""),"",IF(H357=F357,1,IF(H357&lt;F357,0,IF(H357-F357&lt;10,2,IF(H357&gt;F357,3,SE)))))</f>
        <v/>
      </c>
    </row>
    <row r="358" spans="3:17" ht="15.75" thickBot="1">
      <c r="C358" s="45" t="str">
        <f>IF(OR(F358="",H358=""),"",IF(F358=H358,1,IF(F358&lt;H358,0,IF(F358-H358&lt;10,2,IF(F358&gt;H358,3,SE)))))</f>
        <v/>
      </c>
      <c r="D358" s="220"/>
      <c r="E358" s="221"/>
      <c r="F358" s="221"/>
      <c r="G358" s="221"/>
      <c r="H358" s="221"/>
      <c r="I358" s="221"/>
      <c r="J358" s="221"/>
      <c r="K358" s="221"/>
      <c r="L358" s="221"/>
      <c r="M358" s="221"/>
      <c r="N358" s="221"/>
      <c r="O358" s="221"/>
      <c r="P358" s="222"/>
      <c r="Q358" s="45" t="str">
        <f>IF(OR(H358="",F358=""),"",IF(H358=F358,1,IF(H358&lt;F358,0,IF(H358-F358&lt;10,2,IF(H358&gt;F358,3,SE)))))</f>
        <v/>
      </c>
    </row>
    <row r="359" spans="3:17">
      <c r="C359" s="45" t="str">
        <f>IF(OR(F359="",H359=""),"",IF(F359=H359,1,IF(F359&lt;H359,0,IF(F359-H359&lt;10,2,IF(F359&gt;H359,3,SE)))))</f>
        <v/>
      </c>
      <c r="Q359" s="45" t="str">
        <f>IF(OR(H359="",F359=""),"",IF(H359=F359,1,IF(H359&lt;F359,0,IF(H359-F359&lt;10,2,IF(H359&gt;F359,3,SE)))))</f>
        <v/>
      </c>
    </row>
    <row r="360" spans="3:17">
      <c r="C360" s="45" t="str">
        <f>IF(OR(F360="",H360=""),"",IF(F360=H360,1,IF(F360&lt;H360,0,IF(F360-H360&lt;10,2,IF(F360&gt;H360,3,SE)))))</f>
        <v/>
      </c>
      <c r="D360" s="207" t="str">
        <f>V331</f>
        <v/>
      </c>
      <c r="E360" s="207"/>
      <c r="F360" s="98"/>
      <c r="G360" s="65" t="s">
        <v>17</v>
      </c>
      <c r="H360" s="98"/>
      <c r="I360" s="207" t="str">
        <f>V329</f>
        <v/>
      </c>
      <c r="J360" s="207"/>
      <c r="K360" s="207"/>
      <c r="L360" s="207"/>
      <c r="M360" s="207"/>
      <c r="N360" s="207"/>
      <c r="O360" s="207"/>
      <c r="P360" s="207"/>
      <c r="Q360" s="45" t="str">
        <f>IF(OR(H360="",F360=""),"",IF(H360=F360,1,IF(H360&lt;F360,0,IF(H360-F360&lt;10,2,IF(H360&gt;F360,3,SE)))))</f>
        <v/>
      </c>
    </row>
    <row r="361" spans="3:17">
      <c r="C361" s="45" t="str">
        <f>IF(OR(F361="",H361=""),"",IF(F361=H361,1,IF(F361&lt;H361,0,IF(F361-H361&lt;10,2,IF(F361&gt;H361,3,SE)))))</f>
        <v/>
      </c>
      <c r="D361" s="207" t="str">
        <f>V330</f>
        <v/>
      </c>
      <c r="E361" s="207"/>
      <c r="F361" s="98"/>
      <c r="G361" s="65" t="s">
        <v>17</v>
      </c>
      <c r="H361" s="98"/>
      <c r="I361" s="207" t="str">
        <f>V328</f>
        <v/>
      </c>
      <c r="J361" s="207"/>
      <c r="K361" s="207"/>
      <c r="L361" s="207"/>
      <c r="M361" s="207"/>
      <c r="N361" s="207"/>
      <c r="O361" s="207"/>
      <c r="P361" s="207"/>
      <c r="Q361" s="45" t="str">
        <f>IF(OR(H361="",F361=""),"",IF(H361=F361,1,IF(H361&lt;F361,0,IF(H361-F361&lt;10,2,IF(H361&gt;F361,3,SE)))))</f>
        <v/>
      </c>
    </row>
    <row r="362" spans="3:17" ht="15.75" thickBot="1">
      <c r="C362" s="45" t="str">
        <f>IF(OR(F362="",H362=""),"",IF(F362=H362,1,IF(F362&lt;H362,0,IF(F362-H362&lt;10,2,IF(F362&gt;H362,3,SE)))))</f>
        <v/>
      </c>
      <c r="Q362" s="45" t="str">
        <f>IF(OR(H362="",F362=""),"",IF(H362=F362,1,IF(H362&lt;F362,0,IF(H362-F362&lt;10,2,IF(H362&gt;F362,3,SE)))))</f>
        <v/>
      </c>
    </row>
    <row r="363" spans="3:17">
      <c r="C363" s="45" t="str">
        <f>IF(OR(F363="",H363=""),"",IF(F363=H363,1,IF(F363&lt;H363,0,IF(F363-H363&lt;10,2,IF(F363&gt;H363,3,SE)))))</f>
        <v/>
      </c>
      <c r="D363" s="217" t="s">
        <v>159</v>
      </c>
      <c r="E363" s="218"/>
      <c r="F363" s="218"/>
      <c r="G363" s="218"/>
      <c r="H363" s="218"/>
      <c r="I363" s="218"/>
      <c r="J363" s="218"/>
      <c r="K363" s="218"/>
      <c r="L363" s="218"/>
      <c r="M363" s="218"/>
      <c r="N363" s="218"/>
      <c r="O363" s="218"/>
      <c r="P363" s="219"/>
      <c r="Q363" s="45" t="str">
        <f>IF(OR(H363="",F363=""),"",IF(H363=F363,1,IF(H363&lt;F363,0,IF(H363-F363&lt;10,2,IF(H363&gt;F363,3,SE)))))</f>
        <v/>
      </c>
    </row>
    <row r="364" spans="3:17" ht="15.75" thickBot="1">
      <c r="C364" s="45" t="str">
        <f>IF(OR(F364="",H364=""),"",IF(F364=H364,1,IF(F364&lt;H364,0,IF(F364-H364&lt;10,2,IF(F364&gt;H364,3,SE)))))</f>
        <v/>
      </c>
      <c r="D364" s="220"/>
      <c r="E364" s="221"/>
      <c r="F364" s="221"/>
      <c r="G364" s="221"/>
      <c r="H364" s="221"/>
      <c r="I364" s="221"/>
      <c r="J364" s="221"/>
      <c r="K364" s="221"/>
      <c r="L364" s="221"/>
      <c r="M364" s="221"/>
      <c r="N364" s="221"/>
      <c r="O364" s="221"/>
      <c r="P364" s="222"/>
      <c r="Q364" s="45" t="str">
        <f>IF(OR(H364="",F364=""),"",IF(H364=F364,1,IF(H364&lt;F364,0,IF(H364-F364&lt;10,2,IF(H364&gt;F364,3,SE)))))</f>
        <v/>
      </c>
    </row>
    <row r="365" spans="3:17">
      <c r="C365" s="45" t="str">
        <f>IF(OR(F365="",H365=""),"",IF(F365=H365,1,IF(F365&lt;H365,0,IF(F365-H365&lt;10,2,IF(F365&gt;H365,3,SE)))))</f>
        <v/>
      </c>
      <c r="Q365" s="45" t="str">
        <f>IF(OR(H365="",F365=""),"",IF(H365=F365,1,IF(H365&lt;F365,0,IF(H365-F365&lt;10,2,IF(H365&gt;F365,3,SE)))))</f>
        <v/>
      </c>
    </row>
    <row r="366" spans="3:17">
      <c r="C366" s="45" t="str">
        <f>IF(OR(F366="",H366=""),"",IF(F366=H366,1,IF(F366&lt;H366,0,IF(F366-H366&lt;10,2,IF(F366&gt;H366,3,SE)))))</f>
        <v/>
      </c>
      <c r="D366" s="207" t="str">
        <f>V331</f>
        <v/>
      </c>
      <c r="E366" s="207"/>
      <c r="F366" s="98"/>
      <c r="G366" s="58" t="s">
        <v>17</v>
      </c>
      <c r="H366" s="98"/>
      <c r="I366" s="207" t="str">
        <f>V330</f>
        <v/>
      </c>
      <c r="J366" s="207"/>
      <c r="K366" s="207"/>
      <c r="L366" s="207"/>
      <c r="M366" s="207"/>
      <c r="N366" s="207"/>
      <c r="O366" s="207"/>
      <c r="P366" s="207"/>
      <c r="Q366" s="45" t="str">
        <f>IF(OR(H366="",F366=""),"",IF(H366=F366,1,IF(H366&lt;F366,0,IF(H366-F366&lt;10,2,IF(H366&gt;F366,3,SE)))))</f>
        <v/>
      </c>
    </row>
    <row r="367" spans="3:17">
      <c r="C367" s="45" t="str">
        <f>IF(OR(F367="",H367=""),"",IF(F367=H367,1,IF(F367&lt;H367,0,IF(F367-H367&lt;10,2,IF(F367&gt;H367,3,SE)))))</f>
        <v/>
      </c>
      <c r="D367" s="207" t="str">
        <f>V329</f>
        <v/>
      </c>
      <c r="E367" s="207"/>
      <c r="F367" s="98"/>
      <c r="G367" s="58" t="s">
        <v>17</v>
      </c>
      <c r="H367" s="98"/>
      <c r="I367" s="207" t="str">
        <f>V328</f>
        <v/>
      </c>
      <c r="J367" s="207"/>
      <c r="K367" s="207"/>
      <c r="L367" s="207"/>
      <c r="M367" s="207"/>
      <c r="N367" s="207"/>
      <c r="O367" s="207"/>
      <c r="P367" s="207"/>
      <c r="Q367" s="45" t="str">
        <f>IF(OR(H367="",F367=""),"",IF(H367=F367,1,IF(H367&lt;F367,0,IF(H367-F367&lt;10,2,IF(H367&gt;F367,3,SE)))))</f>
        <v/>
      </c>
    </row>
  </sheetData>
  <sheetProtection password="D90E" sheet="1" objects="1" scenarios="1"/>
  <mergeCells count="413"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F22:G22"/>
    <mergeCell ref="H22:I22"/>
    <mergeCell ref="J22:K22"/>
    <mergeCell ref="L22:M22"/>
    <mergeCell ref="D28:E28"/>
    <mergeCell ref="I28:P28"/>
    <mergeCell ref="D29:E29"/>
    <mergeCell ref="I29:P29"/>
    <mergeCell ref="D25:P26"/>
    <mergeCell ref="F23:G23"/>
    <mergeCell ref="H23:I23"/>
    <mergeCell ref="J23:K23"/>
    <mergeCell ref="L23:M23"/>
    <mergeCell ref="D37:P38"/>
    <mergeCell ref="D40:E40"/>
    <mergeCell ref="I40:P40"/>
    <mergeCell ref="D31:P32"/>
    <mergeCell ref="D34:E34"/>
    <mergeCell ref="I34:P34"/>
    <mergeCell ref="D35:E35"/>
    <mergeCell ref="I35:P35"/>
    <mergeCell ref="D43:P44"/>
    <mergeCell ref="D46:E46"/>
    <mergeCell ref="I46:P46"/>
    <mergeCell ref="D47:E47"/>
    <mergeCell ref="I47:P47"/>
    <mergeCell ref="D41:E41"/>
    <mergeCell ref="I41:P41"/>
    <mergeCell ref="D59:E59"/>
    <mergeCell ref="I59:P59"/>
    <mergeCell ref="D55:P56"/>
    <mergeCell ref="D58:E58"/>
    <mergeCell ref="I58:P58"/>
    <mergeCell ref="D49:P50"/>
    <mergeCell ref="D52:E52"/>
    <mergeCell ref="I52:P52"/>
    <mergeCell ref="D53:E53"/>
    <mergeCell ref="I53:P53"/>
    <mergeCell ref="D87:P88"/>
    <mergeCell ref="F65:G65"/>
    <mergeCell ref="H65:I65"/>
    <mergeCell ref="J65:K65"/>
    <mergeCell ref="L65:M65"/>
    <mergeCell ref="F66:G66"/>
    <mergeCell ref="H66:I66"/>
    <mergeCell ref="J66:K66"/>
    <mergeCell ref="L66:M66"/>
    <mergeCell ref="D78:E78"/>
    <mergeCell ref="I78:P78"/>
    <mergeCell ref="D79:E79"/>
    <mergeCell ref="I79:P79"/>
    <mergeCell ref="D81:P82"/>
    <mergeCell ref="D84:E84"/>
    <mergeCell ref="I84:P84"/>
    <mergeCell ref="D85:E85"/>
    <mergeCell ref="D73:E73"/>
    <mergeCell ref="I73:P73"/>
    <mergeCell ref="D75:P76"/>
    <mergeCell ref="I85:P85"/>
    <mergeCell ref="D61:M62"/>
    <mergeCell ref="F63:G63"/>
    <mergeCell ref="H63:I63"/>
    <mergeCell ref="J63:K63"/>
    <mergeCell ref="L63:M63"/>
    <mergeCell ref="F64:G64"/>
    <mergeCell ref="H64:I64"/>
    <mergeCell ref="D69:P70"/>
    <mergeCell ref="D72:E72"/>
    <mergeCell ref="I72:P72"/>
    <mergeCell ref="F67:G67"/>
    <mergeCell ref="H67:I67"/>
    <mergeCell ref="J67:K67"/>
    <mergeCell ref="L67:M67"/>
    <mergeCell ref="J64:K64"/>
    <mergeCell ref="L64:M64"/>
    <mergeCell ref="D96:E96"/>
    <mergeCell ref="I96:P96"/>
    <mergeCell ref="D97:E97"/>
    <mergeCell ref="I97:P97"/>
    <mergeCell ref="I90:P90"/>
    <mergeCell ref="D91:E91"/>
    <mergeCell ref="D93:P94"/>
    <mergeCell ref="D99:P100"/>
    <mergeCell ref="D102:E102"/>
    <mergeCell ref="I102:P102"/>
    <mergeCell ref="I91:P91"/>
    <mergeCell ref="D90:E90"/>
    <mergeCell ref="D103:E103"/>
    <mergeCell ref="I103:P103"/>
    <mergeCell ref="D105:M106"/>
    <mergeCell ref="F107:G107"/>
    <mergeCell ref="H107:I107"/>
    <mergeCell ref="J107:K107"/>
    <mergeCell ref="L107:M107"/>
    <mergeCell ref="F108:G108"/>
    <mergeCell ref="H108:I108"/>
    <mergeCell ref="J108:K108"/>
    <mergeCell ref="L108:M108"/>
    <mergeCell ref="F109:G109"/>
    <mergeCell ref="H109:I109"/>
    <mergeCell ref="J109:K109"/>
    <mergeCell ref="L109:M109"/>
    <mergeCell ref="F110:G110"/>
    <mergeCell ref="H110:I110"/>
    <mergeCell ref="J110:K110"/>
    <mergeCell ref="L110:M110"/>
    <mergeCell ref="F111:G111"/>
    <mergeCell ref="H111:I111"/>
    <mergeCell ref="J111:K111"/>
    <mergeCell ref="L111:M111"/>
    <mergeCell ref="D113:P114"/>
    <mergeCell ref="D116:E116"/>
    <mergeCell ref="I116:P116"/>
    <mergeCell ref="D117:E117"/>
    <mergeCell ref="I117:P117"/>
    <mergeCell ref="D119:P120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31:P132"/>
    <mergeCell ref="D134:E134"/>
    <mergeCell ref="I134:P134"/>
    <mergeCell ref="D135:E135"/>
    <mergeCell ref="I135:P135"/>
    <mergeCell ref="D137:P138"/>
    <mergeCell ref="D140:E140"/>
    <mergeCell ref="I140:P140"/>
    <mergeCell ref="D141:E141"/>
    <mergeCell ref="I141:P141"/>
    <mergeCell ref="D143:P144"/>
    <mergeCell ref="D146:E146"/>
    <mergeCell ref="I146:P146"/>
    <mergeCell ref="D147:E147"/>
    <mergeCell ref="I147:P147"/>
    <mergeCell ref="D149:M150"/>
    <mergeCell ref="F151:G151"/>
    <mergeCell ref="H151:I151"/>
    <mergeCell ref="J151:K151"/>
    <mergeCell ref="L151:M151"/>
    <mergeCell ref="F152:G152"/>
    <mergeCell ref="H152:I152"/>
    <mergeCell ref="J152:K152"/>
    <mergeCell ref="L152:M152"/>
    <mergeCell ref="F153:G153"/>
    <mergeCell ref="H153:I153"/>
    <mergeCell ref="J153:K153"/>
    <mergeCell ref="L153:M153"/>
    <mergeCell ref="F154:G154"/>
    <mergeCell ref="H154:I154"/>
    <mergeCell ref="J154:K154"/>
    <mergeCell ref="L154:M154"/>
    <mergeCell ref="F155:G155"/>
    <mergeCell ref="H155:I155"/>
    <mergeCell ref="J155:K155"/>
    <mergeCell ref="L155:M155"/>
    <mergeCell ref="D157:P158"/>
    <mergeCell ref="D160:E160"/>
    <mergeCell ref="I160:P160"/>
    <mergeCell ref="D161:E161"/>
    <mergeCell ref="I161:P161"/>
    <mergeCell ref="D163:P164"/>
    <mergeCell ref="D166:E166"/>
    <mergeCell ref="I166:P166"/>
    <mergeCell ref="D167:E167"/>
    <mergeCell ref="I167:P167"/>
    <mergeCell ref="D169:P170"/>
    <mergeCell ref="D172:E172"/>
    <mergeCell ref="I172:P172"/>
    <mergeCell ref="D173:E173"/>
    <mergeCell ref="I173:P173"/>
    <mergeCell ref="D175:P176"/>
    <mergeCell ref="D178:E178"/>
    <mergeCell ref="I178:P178"/>
    <mergeCell ref="D179:E179"/>
    <mergeCell ref="I179:P179"/>
    <mergeCell ref="D181:P182"/>
    <mergeCell ref="D184:E184"/>
    <mergeCell ref="I184:P184"/>
    <mergeCell ref="D185:E185"/>
    <mergeCell ref="I185:P185"/>
    <mergeCell ref="D187:P188"/>
    <mergeCell ref="D190:E190"/>
    <mergeCell ref="I190:P190"/>
    <mergeCell ref="D191:E191"/>
    <mergeCell ref="I191:P191"/>
    <mergeCell ref="D193:M194"/>
    <mergeCell ref="F195:G195"/>
    <mergeCell ref="H195:I195"/>
    <mergeCell ref="J195:K195"/>
    <mergeCell ref="L195:M195"/>
    <mergeCell ref="F196:G196"/>
    <mergeCell ref="H196:I196"/>
    <mergeCell ref="J196:K196"/>
    <mergeCell ref="L196:M196"/>
    <mergeCell ref="F197:G197"/>
    <mergeCell ref="H197:I197"/>
    <mergeCell ref="J197:K197"/>
    <mergeCell ref="L197:M197"/>
    <mergeCell ref="F198:G198"/>
    <mergeCell ref="H198:I198"/>
    <mergeCell ref="J198:K198"/>
    <mergeCell ref="L198:M198"/>
    <mergeCell ref="F199:G199"/>
    <mergeCell ref="H199:I199"/>
    <mergeCell ref="J199:K199"/>
    <mergeCell ref="L199:M199"/>
    <mergeCell ref="D201:P202"/>
    <mergeCell ref="D204:E204"/>
    <mergeCell ref="I204:P204"/>
    <mergeCell ref="D205:E205"/>
    <mergeCell ref="I205:P205"/>
    <mergeCell ref="D207:P208"/>
    <mergeCell ref="D210:E210"/>
    <mergeCell ref="I210:P210"/>
    <mergeCell ref="D211:E211"/>
    <mergeCell ref="I211:P211"/>
    <mergeCell ref="D213:P214"/>
    <mergeCell ref="D216:E216"/>
    <mergeCell ref="I216:P216"/>
    <mergeCell ref="D217:E217"/>
    <mergeCell ref="I217:P217"/>
    <mergeCell ref="D219:P220"/>
    <mergeCell ref="D222:E222"/>
    <mergeCell ref="I222:P222"/>
    <mergeCell ref="D223:E223"/>
    <mergeCell ref="I223:P223"/>
    <mergeCell ref="D225:P226"/>
    <mergeCell ref="D228:E228"/>
    <mergeCell ref="I228:P228"/>
    <mergeCell ref="D229:E229"/>
    <mergeCell ref="I229:P229"/>
    <mergeCell ref="D231:P232"/>
    <mergeCell ref="D234:E234"/>
    <mergeCell ref="I234:P234"/>
    <mergeCell ref="D235:E235"/>
    <mergeCell ref="I235:P235"/>
    <mergeCell ref="D237:M238"/>
    <mergeCell ref="F239:G239"/>
    <mergeCell ref="H239:I239"/>
    <mergeCell ref="J239:K239"/>
    <mergeCell ref="L239:M239"/>
    <mergeCell ref="F240:G240"/>
    <mergeCell ref="H240:I240"/>
    <mergeCell ref="J240:K240"/>
    <mergeCell ref="L240:M240"/>
    <mergeCell ref="F241:G241"/>
    <mergeCell ref="H241:I241"/>
    <mergeCell ref="J241:K241"/>
    <mergeCell ref="L241:M241"/>
    <mergeCell ref="F242:G242"/>
    <mergeCell ref="H242:I242"/>
    <mergeCell ref="J242:K242"/>
    <mergeCell ref="L242:M242"/>
    <mergeCell ref="F243:G243"/>
    <mergeCell ref="H243:I243"/>
    <mergeCell ref="J243:K243"/>
    <mergeCell ref="L243:M243"/>
    <mergeCell ref="D245:P246"/>
    <mergeCell ref="D248:E248"/>
    <mergeCell ref="I248:P248"/>
    <mergeCell ref="D249:E249"/>
    <mergeCell ref="I249:P249"/>
    <mergeCell ref="D251:P252"/>
    <mergeCell ref="D254:E254"/>
    <mergeCell ref="I254:P254"/>
    <mergeCell ref="D255:E255"/>
    <mergeCell ref="I255:P255"/>
    <mergeCell ref="D257:P258"/>
    <mergeCell ref="D260:E260"/>
    <mergeCell ref="I260:P260"/>
    <mergeCell ref="D261:E261"/>
    <mergeCell ref="I261:P261"/>
    <mergeCell ref="D263:P264"/>
    <mergeCell ref="D266:E266"/>
    <mergeCell ref="I266:P266"/>
    <mergeCell ref="D267:E267"/>
    <mergeCell ref="I267:P267"/>
    <mergeCell ref="D269:P270"/>
    <mergeCell ref="D272:E272"/>
    <mergeCell ref="I272:P272"/>
    <mergeCell ref="D273:E273"/>
    <mergeCell ref="I273:P273"/>
    <mergeCell ref="D275:P276"/>
    <mergeCell ref="D278:E278"/>
    <mergeCell ref="I278:P278"/>
    <mergeCell ref="D279:E279"/>
    <mergeCell ref="I279:P279"/>
    <mergeCell ref="D281:M282"/>
    <mergeCell ref="F283:G283"/>
    <mergeCell ref="H283:I283"/>
    <mergeCell ref="J283:K283"/>
    <mergeCell ref="L283:M283"/>
    <mergeCell ref="F284:G284"/>
    <mergeCell ref="H284:I284"/>
    <mergeCell ref="J284:K284"/>
    <mergeCell ref="L284:M284"/>
    <mergeCell ref="F285:G285"/>
    <mergeCell ref="H285:I285"/>
    <mergeCell ref="J285:K285"/>
    <mergeCell ref="L285:M285"/>
    <mergeCell ref="F286:G286"/>
    <mergeCell ref="H286:I286"/>
    <mergeCell ref="J286:K286"/>
    <mergeCell ref="L286:M286"/>
    <mergeCell ref="F287:G287"/>
    <mergeCell ref="H287:I287"/>
    <mergeCell ref="J287:K287"/>
    <mergeCell ref="L287:M287"/>
    <mergeCell ref="D289:P290"/>
    <mergeCell ref="D292:E292"/>
    <mergeCell ref="I292:P292"/>
    <mergeCell ref="D293:E293"/>
    <mergeCell ref="I293:P293"/>
    <mergeCell ref="D295:P296"/>
    <mergeCell ref="D298:E298"/>
    <mergeCell ref="I298:P298"/>
    <mergeCell ref="D299:E299"/>
    <mergeCell ref="I299:P299"/>
    <mergeCell ref="D301:P302"/>
    <mergeCell ref="D304:E304"/>
    <mergeCell ref="I304:P304"/>
    <mergeCell ref="D305:E305"/>
    <mergeCell ref="I305:P305"/>
    <mergeCell ref="D307:P308"/>
    <mergeCell ref="D310:E310"/>
    <mergeCell ref="I310:P310"/>
    <mergeCell ref="D311:E311"/>
    <mergeCell ref="I311:P311"/>
    <mergeCell ref="D313:P314"/>
    <mergeCell ref="D316:E316"/>
    <mergeCell ref="I316:P316"/>
    <mergeCell ref="D317:E317"/>
    <mergeCell ref="I317:P317"/>
    <mergeCell ref="D319:P320"/>
    <mergeCell ref="D322:E322"/>
    <mergeCell ref="I322:P322"/>
    <mergeCell ref="D323:E323"/>
    <mergeCell ref="I323:P323"/>
    <mergeCell ref="D325:M326"/>
    <mergeCell ref="F327:G327"/>
    <mergeCell ref="H327:I327"/>
    <mergeCell ref="J327:K327"/>
    <mergeCell ref="L327:M327"/>
    <mergeCell ref="F328:G328"/>
    <mergeCell ref="H328:I328"/>
    <mergeCell ref="J328:K328"/>
    <mergeCell ref="L328:M328"/>
    <mergeCell ref="F329:G329"/>
    <mergeCell ref="H329:I329"/>
    <mergeCell ref="J329:K329"/>
    <mergeCell ref="L329:M329"/>
    <mergeCell ref="F330:G330"/>
    <mergeCell ref="H330:I330"/>
    <mergeCell ref="J330:K330"/>
    <mergeCell ref="L330:M330"/>
    <mergeCell ref="F331:G331"/>
    <mergeCell ref="H331:I331"/>
    <mergeCell ref="J331:K331"/>
    <mergeCell ref="L331:M331"/>
    <mergeCell ref="D333:P334"/>
    <mergeCell ref="D336:E336"/>
    <mergeCell ref="I336:P336"/>
    <mergeCell ref="D337:E337"/>
    <mergeCell ref="I337:P337"/>
    <mergeCell ref="D339:P340"/>
    <mergeCell ref="D342:E342"/>
    <mergeCell ref="I342:P342"/>
    <mergeCell ref="D343:E343"/>
    <mergeCell ref="I343:P343"/>
    <mergeCell ref="D345:P346"/>
    <mergeCell ref="D348:E348"/>
    <mergeCell ref="I348:P348"/>
    <mergeCell ref="D349:E349"/>
    <mergeCell ref="I349:P349"/>
    <mergeCell ref="D351:P352"/>
    <mergeCell ref="D354:E354"/>
    <mergeCell ref="I354:P354"/>
    <mergeCell ref="D355:E355"/>
    <mergeCell ref="I355:P355"/>
    <mergeCell ref="D366:E366"/>
    <mergeCell ref="I366:P366"/>
    <mergeCell ref="D367:E367"/>
    <mergeCell ref="I367:P367"/>
    <mergeCell ref="D357:P358"/>
    <mergeCell ref="D360:E360"/>
    <mergeCell ref="I360:P360"/>
    <mergeCell ref="D361:E361"/>
    <mergeCell ref="I361:P361"/>
    <mergeCell ref="D363:P364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sheetPr codeName="Plan7"/>
  <dimension ref="B1:AH191"/>
  <sheetViews>
    <sheetView showGridLines="0" showRowColHeaders="0" zoomScale="70" zoomScaleNormal="70" zoomScaleSheetLayoutView="100" workbookViewId="0">
      <selection activeCell="AI36" sqref="AI36"/>
    </sheetView>
  </sheetViews>
  <sheetFormatPr defaultRowHeight="15"/>
  <cols>
    <col min="1" max="3" width="4" style="44" customWidth="1"/>
    <col min="4" max="4" width="4.5703125" style="44" customWidth="1"/>
    <col min="5" max="5" width="27.28515625" style="44" customWidth="1"/>
    <col min="6" max="6" width="7" style="44" bestFit="1" customWidth="1"/>
    <col min="7" max="7" width="3.42578125" style="44" customWidth="1"/>
    <col min="8" max="8" width="7" style="44" bestFit="1" customWidth="1"/>
    <col min="9" max="9" width="5.140625" style="44" customWidth="1"/>
    <col min="10" max="10" width="3.5703125" style="44" customWidth="1"/>
    <col min="11" max="11" width="5.85546875" style="44" customWidth="1"/>
    <col min="12" max="12" width="3.28515625" style="44" customWidth="1"/>
    <col min="13" max="13" width="6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4.5703125" style="44" customWidth="1"/>
    <col min="22" max="22" width="17.7109375" style="44" bestFit="1" customWidth="1"/>
    <col min="23" max="23" width="4.42578125" style="44" customWidth="1"/>
    <col min="24" max="25" width="8.7109375" style="44" bestFit="1" customWidth="1"/>
    <col min="26" max="26" width="4.7109375" style="44" bestFit="1" customWidth="1"/>
    <col min="27" max="27" width="13.140625" style="44" customWidth="1"/>
    <col min="28" max="28" width="12" style="44" bestFit="1" customWidth="1"/>
    <col min="29" max="29" width="7.570312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3" ht="15.75" thickBot="1"/>
    <row r="2" spans="2:33" ht="15" customHeight="1">
      <c r="B2" s="191" t="s">
        <v>16</v>
      </c>
      <c r="C2" s="192"/>
      <c r="D2" s="192"/>
      <c r="E2" s="192"/>
      <c r="F2" s="192"/>
      <c r="G2" s="192"/>
      <c r="H2" s="192"/>
      <c r="I2" s="192"/>
      <c r="J2" s="192"/>
      <c r="K2" s="192"/>
      <c r="L2" s="192"/>
      <c r="M2" s="192"/>
      <c r="N2" s="192"/>
      <c r="O2" s="192"/>
      <c r="P2" s="192"/>
      <c r="Q2" s="271"/>
    </row>
    <row r="3" spans="2:33" ht="15" customHeight="1">
      <c r="B3" s="193"/>
      <c r="C3" s="194"/>
      <c r="D3" s="194"/>
      <c r="E3" s="194"/>
      <c r="F3" s="194"/>
      <c r="G3" s="194"/>
      <c r="H3" s="194"/>
      <c r="I3" s="194"/>
      <c r="J3" s="194"/>
      <c r="K3" s="194"/>
      <c r="L3" s="194"/>
      <c r="M3" s="194"/>
      <c r="N3" s="194"/>
      <c r="O3" s="194"/>
      <c r="P3" s="194"/>
      <c r="Q3" s="272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</row>
    <row r="4" spans="2:33" ht="15" customHeight="1" thickBot="1">
      <c r="B4" s="195"/>
      <c r="C4" s="196"/>
      <c r="D4" s="196"/>
      <c r="E4" s="196"/>
      <c r="F4" s="196"/>
      <c r="G4" s="196"/>
      <c r="H4" s="196"/>
      <c r="I4" s="196"/>
      <c r="J4" s="196"/>
      <c r="K4" s="196"/>
      <c r="L4" s="196"/>
      <c r="M4" s="196"/>
      <c r="N4" s="196"/>
      <c r="O4" s="196"/>
      <c r="P4" s="196"/>
      <c r="Q4" s="273"/>
      <c r="T4" s="45"/>
      <c r="U4" s="45"/>
      <c r="V4" s="45"/>
      <c r="W4" s="45"/>
      <c r="X4" s="45"/>
      <c r="Y4" s="45"/>
      <c r="Z4" s="45"/>
      <c r="AA4" s="45"/>
      <c r="AB4" s="45"/>
      <c r="AC4" s="45"/>
      <c r="AD4" s="45"/>
      <c r="AE4" s="45"/>
    </row>
    <row r="5" spans="2:33" ht="15.75" thickBot="1"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</row>
    <row r="6" spans="2:33" ht="15" customHeight="1">
      <c r="B6" s="191" t="s">
        <v>145</v>
      </c>
      <c r="C6" s="192"/>
      <c r="D6" s="192"/>
      <c r="E6" s="192"/>
      <c r="F6" s="192"/>
      <c r="G6" s="192"/>
      <c r="H6" s="192"/>
      <c r="I6" s="192"/>
      <c r="J6" s="192"/>
      <c r="K6" s="192"/>
      <c r="L6" s="192"/>
      <c r="M6" s="192"/>
      <c r="N6" s="192"/>
      <c r="O6" s="192"/>
      <c r="P6" s="192"/>
      <c r="Q6" s="271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</row>
    <row r="7" spans="2:33" ht="15" customHeight="1">
      <c r="B7" s="193"/>
      <c r="C7" s="194"/>
      <c r="D7" s="194"/>
      <c r="E7" s="194"/>
      <c r="F7" s="194"/>
      <c r="G7" s="194"/>
      <c r="H7" s="194"/>
      <c r="I7" s="194"/>
      <c r="J7" s="194"/>
      <c r="K7" s="194"/>
      <c r="L7" s="194"/>
      <c r="M7" s="194"/>
      <c r="N7" s="194"/>
      <c r="O7" s="194"/>
      <c r="P7" s="194"/>
      <c r="Q7" s="272"/>
      <c r="T7" s="45"/>
      <c r="U7" s="45"/>
      <c r="V7" s="45"/>
      <c r="W7" s="45"/>
      <c r="X7" s="45"/>
      <c r="Y7" s="45"/>
      <c r="Z7" s="45"/>
      <c r="AA7" s="45"/>
      <c r="AB7" s="45"/>
      <c r="AC7" s="45"/>
      <c r="AD7" s="45"/>
      <c r="AE7" s="45"/>
    </row>
    <row r="8" spans="2:33" ht="15" customHeight="1" thickBot="1">
      <c r="B8" s="195"/>
      <c r="C8" s="196"/>
      <c r="D8" s="196"/>
      <c r="E8" s="196"/>
      <c r="F8" s="196"/>
      <c r="G8" s="196"/>
      <c r="H8" s="196"/>
      <c r="I8" s="196"/>
      <c r="J8" s="196"/>
      <c r="K8" s="196"/>
      <c r="L8" s="196"/>
      <c r="M8" s="196"/>
      <c r="N8" s="196"/>
      <c r="O8" s="196"/>
      <c r="P8" s="196"/>
      <c r="Q8" s="273"/>
      <c r="T8" s="45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/>
    </row>
    <row r="9" spans="2:33" ht="15.75" thickBot="1">
      <c r="T9" s="45"/>
      <c r="U9" s="45"/>
      <c r="V9" s="46"/>
      <c r="W9" s="45"/>
      <c r="X9" s="45"/>
      <c r="Y9" s="45"/>
      <c r="Z9" s="45"/>
      <c r="AA9" s="45"/>
      <c r="AB9" s="45"/>
      <c r="AC9" s="45"/>
      <c r="AD9" s="45"/>
      <c r="AE9" s="45"/>
    </row>
    <row r="10" spans="2:33" ht="15" customHeight="1">
      <c r="D10" s="197" t="s">
        <v>0</v>
      </c>
      <c r="E10" s="198"/>
      <c r="F10" s="198"/>
      <c r="G10" s="198"/>
      <c r="H10" s="198"/>
      <c r="I10" s="198"/>
      <c r="J10" s="198"/>
      <c r="K10" s="198"/>
      <c r="L10" s="198"/>
      <c r="M10" s="198"/>
      <c r="N10" s="198"/>
      <c r="O10" s="198"/>
      <c r="P10" s="274"/>
      <c r="T10" s="45"/>
      <c r="U10" s="45"/>
      <c r="V10" s="46"/>
      <c r="W10" s="45"/>
      <c r="X10" s="45"/>
      <c r="Y10" s="45"/>
      <c r="Z10" s="45"/>
      <c r="AA10" s="45"/>
      <c r="AB10" s="45"/>
      <c r="AC10" s="45"/>
      <c r="AD10" s="45"/>
      <c r="AE10" s="45"/>
    </row>
    <row r="11" spans="2:33" ht="15" customHeight="1">
      <c r="D11" s="275"/>
      <c r="E11" s="276"/>
      <c r="F11" s="276"/>
      <c r="G11" s="276"/>
      <c r="H11" s="276"/>
      <c r="I11" s="276"/>
      <c r="J11" s="276"/>
      <c r="K11" s="276"/>
      <c r="L11" s="276"/>
      <c r="M11" s="276"/>
      <c r="N11" s="276"/>
      <c r="O11" s="276"/>
      <c r="P11" s="277"/>
      <c r="T11" s="45"/>
      <c r="U11" s="45"/>
      <c r="V11" s="45"/>
      <c r="W11" s="45"/>
      <c r="X11" s="45"/>
      <c r="Y11" s="45"/>
      <c r="Z11" s="45"/>
      <c r="AA11" s="45"/>
      <c r="AB11" s="45"/>
      <c r="AC11" s="45"/>
      <c r="AD11" s="45"/>
      <c r="AE11" s="45"/>
    </row>
    <row r="12" spans="2:33" ht="15" customHeight="1">
      <c r="D12" s="275"/>
      <c r="E12" s="276"/>
      <c r="F12" s="276"/>
      <c r="G12" s="276"/>
      <c r="H12" s="276"/>
      <c r="I12" s="276"/>
      <c r="J12" s="276"/>
      <c r="K12" s="276"/>
      <c r="L12" s="276"/>
      <c r="M12" s="276"/>
      <c r="N12" s="276"/>
      <c r="O12" s="276"/>
      <c r="P12" s="277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5"/>
      <c r="AE12" s="45"/>
    </row>
    <row r="13" spans="2:33" ht="15.75" customHeight="1" thickBot="1">
      <c r="D13" s="199"/>
      <c r="E13" s="200"/>
      <c r="F13" s="200"/>
      <c r="G13" s="200"/>
      <c r="H13" s="200"/>
      <c r="I13" s="200"/>
      <c r="J13" s="200"/>
      <c r="K13" s="200"/>
      <c r="L13" s="200"/>
      <c r="M13" s="200"/>
      <c r="N13" s="200"/>
      <c r="O13" s="200"/>
      <c r="P13" s="278"/>
      <c r="S13" s="45"/>
      <c r="T13" s="45"/>
      <c r="U13" s="45"/>
      <c r="V13" s="45"/>
      <c r="W13" s="45"/>
      <c r="X13" s="45"/>
      <c r="Y13" s="45"/>
      <c r="Z13" s="45"/>
      <c r="AA13" s="45"/>
      <c r="AB13" s="45"/>
      <c r="AC13" s="45"/>
      <c r="AD13" s="45"/>
      <c r="AE13" s="45"/>
    </row>
    <row r="14" spans="2:33" ht="15.75" customHeight="1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S14" s="45"/>
      <c r="T14" s="45"/>
      <c r="U14" s="46"/>
      <c r="V14" s="46"/>
      <c r="W14" s="46"/>
      <c r="X14" s="46"/>
      <c r="Y14" s="46"/>
      <c r="Z14" s="46"/>
      <c r="AA14" s="46"/>
      <c r="AB14" s="46"/>
      <c r="AC14" s="45"/>
      <c r="AD14" s="45"/>
      <c r="AE14" s="45"/>
      <c r="AF14" s="46"/>
      <c r="AG14" s="46"/>
    </row>
    <row r="15" spans="2:33" ht="15.75" customHeight="1">
      <c r="D15" s="56" t="s">
        <v>265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S15" s="45"/>
      <c r="T15" s="45"/>
      <c r="U15" s="46"/>
      <c r="V15" s="46"/>
      <c r="W15" s="46"/>
      <c r="X15" s="46"/>
      <c r="Y15" s="46"/>
      <c r="Z15" s="46"/>
      <c r="AA15" s="46"/>
      <c r="AB15" s="46"/>
      <c r="AC15" s="45"/>
      <c r="AD15" s="45"/>
      <c r="AE15" s="45"/>
      <c r="AF15" s="46"/>
      <c r="AG15" s="46"/>
    </row>
    <row r="16" spans="2:33" ht="21.75" customHeight="1" thickBot="1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5"/>
      <c r="T16" s="45"/>
      <c r="U16" s="46"/>
      <c r="V16" s="83"/>
      <c r="W16" s="83"/>
      <c r="X16" s="83"/>
      <c r="Y16" s="83"/>
      <c r="Z16" s="83"/>
      <c r="AA16" s="83"/>
      <c r="AB16" s="83"/>
      <c r="AC16" s="71"/>
      <c r="AD16" s="71"/>
      <c r="AE16" s="71"/>
      <c r="AF16" s="83"/>
      <c r="AG16" s="83"/>
    </row>
    <row r="17" spans="3:34">
      <c r="D17" s="237" t="s">
        <v>129</v>
      </c>
      <c r="E17" s="238"/>
      <c r="F17" s="238"/>
      <c r="G17" s="238"/>
      <c r="H17" s="238"/>
      <c r="I17" s="238"/>
      <c r="J17" s="238"/>
      <c r="K17" s="238"/>
      <c r="L17" s="238"/>
      <c r="M17" s="239"/>
      <c r="S17" s="45"/>
      <c r="T17" s="45"/>
      <c r="U17" s="45"/>
      <c r="V17" s="71"/>
      <c r="W17" s="71"/>
      <c r="X17" s="71"/>
      <c r="Y17" s="71"/>
      <c r="Z17" s="71"/>
      <c r="AA17" s="71"/>
      <c r="AB17" s="71"/>
      <c r="AC17" s="71"/>
      <c r="AD17" s="71"/>
      <c r="AE17" s="71"/>
      <c r="AF17" s="71"/>
      <c r="AG17" s="71"/>
      <c r="AH17" s="45"/>
    </row>
    <row r="18" spans="3:34" ht="15.75" thickBot="1">
      <c r="D18" s="240"/>
      <c r="E18" s="241"/>
      <c r="F18" s="241"/>
      <c r="G18" s="241"/>
      <c r="H18" s="241"/>
      <c r="I18" s="241"/>
      <c r="J18" s="241"/>
      <c r="K18" s="241"/>
      <c r="L18" s="241"/>
      <c r="M18" s="242"/>
      <c r="S18" s="45"/>
      <c r="T18" s="45"/>
      <c r="U18" s="45"/>
      <c r="V18" s="71"/>
      <c r="W18" s="71"/>
      <c r="X18" s="71"/>
      <c r="Y18" s="71"/>
      <c r="Z18" s="71"/>
      <c r="AA18" s="71"/>
      <c r="AB18" s="71"/>
      <c r="AC18" s="71"/>
      <c r="AD18" s="71"/>
      <c r="AE18" s="71"/>
      <c r="AF18" s="71"/>
      <c r="AG18" s="71"/>
      <c r="AH18" s="45"/>
    </row>
    <row r="19" spans="3:34" ht="15.75" thickBot="1">
      <c r="D19" s="50" t="s">
        <v>3</v>
      </c>
      <c r="E19" s="51" t="s">
        <v>21</v>
      </c>
      <c r="F19" s="265" t="s">
        <v>12</v>
      </c>
      <c r="G19" s="266"/>
      <c r="H19" s="265" t="s">
        <v>172</v>
      </c>
      <c r="I19" s="266"/>
      <c r="J19" s="265" t="s">
        <v>173</v>
      </c>
      <c r="K19" s="266"/>
      <c r="L19" s="265" t="s">
        <v>174</v>
      </c>
      <c r="M19" s="267"/>
      <c r="O19" s="44" t="s">
        <v>179</v>
      </c>
      <c r="S19" s="45"/>
      <c r="T19" s="45"/>
      <c r="U19" s="47" t="s">
        <v>3</v>
      </c>
      <c r="V19" s="72" t="s">
        <v>2</v>
      </c>
      <c r="W19" s="72" t="s">
        <v>12</v>
      </c>
      <c r="X19" s="72" t="s">
        <v>13</v>
      </c>
      <c r="Y19" s="72" t="s">
        <v>14</v>
      </c>
      <c r="Z19" s="72" t="s">
        <v>15</v>
      </c>
      <c r="AA19" s="72" t="s">
        <v>18</v>
      </c>
      <c r="AB19" s="72" t="s">
        <v>19</v>
      </c>
      <c r="AC19" s="72" t="s">
        <v>20</v>
      </c>
      <c r="AD19" s="377"/>
      <c r="AE19" s="377"/>
      <c r="AF19" s="377"/>
      <c r="AG19" s="377"/>
      <c r="AH19" s="45"/>
    </row>
    <row r="20" spans="3:34">
      <c r="D20" s="52" t="s">
        <v>4</v>
      </c>
      <c r="E20" s="68" t="str">
        <f>VLOOKUP(AC20,$U$20:$AB$23,2)</f>
        <v/>
      </c>
      <c r="F20" s="260">
        <f>VLOOKUP(AC20,$U$20:$AB$23,3)</f>
        <v>0</v>
      </c>
      <c r="G20" s="261"/>
      <c r="H20" s="262">
        <f>VLOOKUP(AC20,$U$20:$AB$23,4)</f>
        <v>0</v>
      </c>
      <c r="I20" s="263"/>
      <c r="J20" s="262">
        <f>VLOOKUP(AC20,$U$20:$AB$23,5)</f>
        <v>0</v>
      </c>
      <c r="K20" s="263"/>
      <c r="L20" s="262">
        <f>VLOOKUP(AC20,$U$20:$AB$23,6)</f>
        <v>0</v>
      </c>
      <c r="M20" s="280"/>
      <c r="O20" s="44" t="s">
        <v>175</v>
      </c>
      <c r="S20" s="45"/>
      <c r="T20" s="45"/>
      <c r="U20" s="47">
        <v>1</v>
      </c>
      <c r="V20" s="71" t="str">
        <f>IF(OR('4ª FASE - GRUPOS 1 a 8'!F367="",'4ª FASE - GRUPOS 1 a 8'!F367=""),"",'4ª FASE - GRUPOS 1 a 8'!E329)</f>
        <v/>
      </c>
      <c r="W20" s="71">
        <f>SUM(Q28,Q35,Q41,Q46,Q53,Q59)</f>
        <v>0</v>
      </c>
      <c r="X20" s="71">
        <f>SUM(H28,H35,H41,H46,H53,H59)</f>
        <v>0</v>
      </c>
      <c r="Y20" s="71">
        <f>SUM(F28,F35,F41,F46,F53,F59)</f>
        <v>0</v>
      </c>
      <c r="Z20" s="71">
        <f>X20-Y20</f>
        <v>0</v>
      </c>
      <c r="AA20" s="71">
        <f>(W20*10^10)+((Z20+5000)*10^6)+(X20*10)+U20</f>
        <v>5000000001</v>
      </c>
      <c r="AB20" s="71">
        <f>LARGE($AA$20:$AA$23,U20)</f>
        <v>5000000004</v>
      </c>
      <c r="AC20" s="73">
        <f>MATCH(AB20,$AA$20:$AA$23,0)</f>
        <v>4</v>
      </c>
      <c r="AD20" s="71"/>
      <c r="AE20" s="71"/>
      <c r="AF20" s="71"/>
      <c r="AG20" s="71"/>
      <c r="AH20" s="45"/>
    </row>
    <row r="21" spans="3:34">
      <c r="D21" s="53" t="s">
        <v>5</v>
      </c>
      <c r="E21" s="69" t="str">
        <f>VLOOKUP(AC21,$U$20:$AB$23,2)</f>
        <v/>
      </c>
      <c r="F21" s="255">
        <f>VLOOKUP(AC21,$U$20:$AB$23,3)</f>
        <v>0</v>
      </c>
      <c r="G21" s="256"/>
      <c r="H21" s="257">
        <f>VLOOKUP(AC21,$U$20:$AB$23,4)</f>
        <v>0</v>
      </c>
      <c r="I21" s="258"/>
      <c r="J21" s="257">
        <f>VLOOKUP(AC21,$U$20:$AB$23,5)</f>
        <v>0</v>
      </c>
      <c r="K21" s="258"/>
      <c r="L21" s="257">
        <f>VLOOKUP(AC21,$U$20:$AB$23,6)</f>
        <v>0</v>
      </c>
      <c r="M21" s="281"/>
      <c r="O21" s="44" t="s">
        <v>307</v>
      </c>
      <c r="S21" s="45"/>
      <c r="T21" s="45"/>
      <c r="U21" s="47">
        <v>2</v>
      </c>
      <c r="V21" s="71" t="str">
        <f>IF(OR('4ª FASE - GRUPOS 1 a 8'!F59="",'4ª FASE - GRUPOS 1 a 8'!F59=""),"",'4ª FASE - GRUPOS 1 a 8'!E21)</f>
        <v/>
      </c>
      <c r="W21" s="71">
        <f>SUM(Q29,Q34,Q47,Q52,C41,C59)</f>
        <v>0</v>
      </c>
      <c r="X21" s="71">
        <f>SUM(H29,H34,F41,H47,H52,F59)</f>
        <v>0</v>
      </c>
      <c r="Y21" s="71">
        <f>SUM(F29,F34,H41,F47,F52,H59)</f>
        <v>0</v>
      </c>
      <c r="Z21" s="71">
        <f>X21-Y21</f>
        <v>0</v>
      </c>
      <c r="AA21" s="71">
        <f>(W21*10^10)+((Z21+5000)*10^6)+(X21*10)+U21</f>
        <v>5000000002</v>
      </c>
      <c r="AB21" s="71">
        <f>LARGE($AA$20:$AA$23,U21)</f>
        <v>5000000003</v>
      </c>
      <c r="AC21" s="73">
        <f>MATCH(AB21,$AA$20:$AA$23,0)</f>
        <v>3</v>
      </c>
      <c r="AD21" s="71"/>
      <c r="AE21" s="71"/>
      <c r="AF21" s="71"/>
      <c r="AG21" s="71"/>
      <c r="AH21" s="45"/>
    </row>
    <row r="22" spans="3:34">
      <c r="D22" s="54" t="s">
        <v>6</v>
      </c>
      <c r="E22" s="66" t="str">
        <f>VLOOKUP(AC22,$U$20:$AB$23,2)</f>
        <v/>
      </c>
      <c r="F22" s="245">
        <f>VLOOKUP(AC22,$U$20:$AB$23,3)</f>
        <v>0</v>
      </c>
      <c r="G22" s="246"/>
      <c r="H22" s="247">
        <f>VLOOKUP(AC22,$U$20:$AB$23,4)</f>
        <v>0</v>
      </c>
      <c r="I22" s="248"/>
      <c r="J22" s="247">
        <f>VLOOKUP(AC22,$U$20:$AB$23,5)</f>
        <v>0</v>
      </c>
      <c r="K22" s="248"/>
      <c r="L22" s="247">
        <f>VLOOKUP(AC22,$U$20:$AB$23,6)</f>
        <v>0</v>
      </c>
      <c r="M22" s="376"/>
      <c r="O22" s="44" t="s">
        <v>308</v>
      </c>
      <c r="S22" s="45"/>
      <c r="T22" s="45"/>
      <c r="U22" s="47">
        <v>3</v>
      </c>
      <c r="V22" s="71" t="str">
        <f>IF(OR('4ª FASE - GRUPOS 1 a 8'!F367="",'4ª FASE - GRUPOS 1 a 8'!F367=""),"",'4ª FASE - GRUPOS 1 a 8'!E328)</f>
        <v/>
      </c>
      <c r="W22" s="71">
        <f>SUM(C29,C35,Q40,C47,C53,Q58)</f>
        <v>0</v>
      </c>
      <c r="X22" s="71">
        <f>SUM(F29,F35,H40,F47,F53,H58)</f>
        <v>0</v>
      </c>
      <c r="Y22" s="71">
        <f>SUM(H29,H35,F40,H47,H53,F58)</f>
        <v>0</v>
      </c>
      <c r="Z22" s="71">
        <f>X22-Y22</f>
        <v>0</v>
      </c>
      <c r="AA22" s="71">
        <f>(W22*10^10)+((Z22+5000)*10^6)+(X22*10)+U22</f>
        <v>5000000003</v>
      </c>
      <c r="AB22" s="71">
        <f>LARGE($AA$20:$AA$23,U22)</f>
        <v>5000000002</v>
      </c>
      <c r="AC22" s="73">
        <f>MATCH(AB22,$AA$20:$AA$23,0)</f>
        <v>2</v>
      </c>
      <c r="AD22" s="71"/>
      <c r="AE22" s="71"/>
      <c r="AF22" s="71"/>
      <c r="AG22" s="71"/>
      <c r="AH22" s="45"/>
    </row>
    <row r="23" spans="3:34">
      <c r="D23" s="54" t="s">
        <v>7</v>
      </c>
      <c r="E23" s="66" t="str">
        <f>VLOOKUP(AC23,$U$20:$AB$23,2)</f>
        <v/>
      </c>
      <c r="F23" s="245">
        <f>VLOOKUP(AC23,$U$20:$AB$23,3)</f>
        <v>0</v>
      </c>
      <c r="G23" s="246"/>
      <c r="H23" s="247">
        <f>VLOOKUP(AC23,$U$20:$AB$23,4)</f>
        <v>0</v>
      </c>
      <c r="I23" s="248"/>
      <c r="J23" s="247">
        <f>VLOOKUP(AC23,$U$20:$AB$23,5)</f>
        <v>0</v>
      </c>
      <c r="K23" s="248"/>
      <c r="L23" s="247">
        <f>VLOOKUP(AC23,$U$20:$AB$23,6)</f>
        <v>0</v>
      </c>
      <c r="M23" s="376"/>
      <c r="O23" s="44" t="s">
        <v>178</v>
      </c>
      <c r="S23" s="45"/>
      <c r="T23" s="45"/>
      <c r="U23" s="47">
        <v>4</v>
      </c>
      <c r="V23" s="71" t="str">
        <f>IF(OR('4ª FASE - GRUPOS 1 a 8'!F59="",'4ª FASE - GRUPOS 1 a 8'!F59=""),"",'4ª FASE - GRUPOS 1 a 8'!E20)</f>
        <v/>
      </c>
      <c r="W23" s="71">
        <f>SUM(C28,C34,C40,C46,C52,C58)</f>
        <v>0</v>
      </c>
      <c r="X23" s="71">
        <f>SUM(F28,F34,F40,F46,F52,F58)</f>
        <v>0</v>
      </c>
      <c r="Y23" s="71">
        <f>SUM(H28,H34,H40,H46,H52,H58)</f>
        <v>0</v>
      </c>
      <c r="Z23" s="71">
        <f>X23-Y23</f>
        <v>0</v>
      </c>
      <c r="AA23" s="71">
        <f>(W23*10^10)+((Z23+5000)*10^6)+(X23*10)+U23</f>
        <v>5000000004</v>
      </c>
      <c r="AB23" s="71">
        <f>LARGE($AA$20:$AA$23,U23)</f>
        <v>5000000001</v>
      </c>
      <c r="AC23" s="73">
        <f>MATCH(AB23,$AA$20:$AA$23,0)</f>
        <v>1</v>
      </c>
      <c r="AD23" s="71"/>
      <c r="AE23" s="71"/>
      <c r="AF23" s="71"/>
      <c r="AG23" s="71"/>
      <c r="AH23" s="45"/>
    </row>
    <row r="24" spans="3:34" ht="15.75" thickBot="1">
      <c r="S24" s="45"/>
      <c r="T24" s="45"/>
      <c r="U24" s="45"/>
      <c r="V24" s="71"/>
      <c r="W24" s="71"/>
      <c r="X24" s="71"/>
      <c r="Y24" s="71"/>
      <c r="Z24" s="71"/>
      <c r="AA24" s="71"/>
      <c r="AB24" s="71"/>
      <c r="AC24" s="71"/>
      <c r="AD24" s="71"/>
      <c r="AE24" s="71"/>
      <c r="AF24" s="71"/>
      <c r="AG24" s="71"/>
      <c r="AH24" s="45"/>
    </row>
    <row r="25" spans="3:34">
      <c r="D25" s="227" t="s">
        <v>160</v>
      </c>
      <c r="E25" s="228"/>
      <c r="F25" s="228"/>
      <c r="G25" s="228"/>
      <c r="H25" s="228"/>
      <c r="I25" s="228"/>
      <c r="J25" s="228"/>
      <c r="K25" s="228"/>
      <c r="L25" s="228"/>
      <c r="M25" s="228"/>
      <c r="N25" s="228"/>
      <c r="O25" s="228"/>
      <c r="P25" s="229"/>
      <c r="S25" s="45"/>
      <c r="T25" s="45"/>
      <c r="U25" s="45"/>
      <c r="V25" s="83"/>
      <c r="W25" s="83"/>
      <c r="X25" s="83"/>
      <c r="Y25" s="83"/>
      <c r="Z25" s="83"/>
      <c r="AA25" s="83"/>
      <c r="AB25" s="83"/>
      <c r="AC25" s="83"/>
      <c r="AD25" s="83"/>
      <c r="AE25" s="83"/>
      <c r="AF25" s="83"/>
      <c r="AG25" s="83"/>
    </row>
    <row r="26" spans="3:34" ht="15.75" thickBot="1">
      <c r="D26" s="230"/>
      <c r="E26" s="231"/>
      <c r="F26" s="231"/>
      <c r="G26" s="231"/>
      <c r="H26" s="231"/>
      <c r="I26" s="231"/>
      <c r="J26" s="231"/>
      <c r="K26" s="231"/>
      <c r="L26" s="231"/>
      <c r="M26" s="231"/>
      <c r="N26" s="231"/>
      <c r="O26" s="231"/>
      <c r="P26" s="232"/>
      <c r="T26" s="45"/>
      <c r="U26" s="45"/>
      <c r="V26" s="83"/>
      <c r="W26" s="83"/>
      <c r="X26" s="83"/>
      <c r="Y26" s="83"/>
      <c r="Z26" s="83"/>
      <c r="AA26" s="83"/>
      <c r="AB26" s="83"/>
      <c r="AC26" s="83"/>
      <c r="AD26" s="83"/>
      <c r="AE26" s="83"/>
      <c r="AF26" s="83"/>
      <c r="AG26" s="83"/>
    </row>
    <row r="27" spans="3:34"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6"/>
      <c r="AG27" s="46"/>
    </row>
    <row r="28" spans="3:34">
      <c r="C28" s="45" t="str">
        <f>IF(OR(F28="",H28=""),"",IF(F28=H28,1,IF(F28&lt;H28,0,IF(F28-H28&lt;10,2,IF(F28&gt;H28,3,SE)))))</f>
        <v/>
      </c>
      <c r="D28" s="207" t="str">
        <f>V23</f>
        <v/>
      </c>
      <c r="E28" s="207"/>
      <c r="F28" s="77"/>
      <c r="G28" s="58" t="s">
        <v>17</v>
      </c>
      <c r="H28" s="76"/>
      <c r="I28" s="207" t="str">
        <f>V20</f>
        <v/>
      </c>
      <c r="J28" s="207"/>
      <c r="K28" s="207"/>
      <c r="L28" s="207"/>
      <c r="M28" s="207"/>
      <c r="N28" s="207"/>
      <c r="O28" s="207"/>
      <c r="P28" s="207"/>
      <c r="Q28" s="45" t="str">
        <f>IF(OR(H28="",F28=""),"",IF(H28=F28,1,IF(H28&lt;F28,0,IF(H28-F28&lt;10,2,IF(H28&gt;F28,3,SE)))))</f>
        <v/>
      </c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6"/>
      <c r="AG28" s="46"/>
    </row>
    <row r="29" spans="3:34">
      <c r="C29" s="45" t="str">
        <f>IF(OR(F29="",H29=""),"",IF(F29=H29,1,IF(F29&lt;H29,0,IF(F29-H29&lt;10,2,IF(F29&gt;H29,3,SE)))))</f>
        <v/>
      </c>
      <c r="D29" s="207" t="str">
        <f>V22</f>
        <v/>
      </c>
      <c r="E29" s="207"/>
      <c r="F29" s="77"/>
      <c r="G29" s="58" t="s">
        <v>17</v>
      </c>
      <c r="H29" s="76"/>
      <c r="I29" s="207" t="str">
        <f>V21</f>
        <v/>
      </c>
      <c r="J29" s="207"/>
      <c r="K29" s="207"/>
      <c r="L29" s="207"/>
      <c r="M29" s="207"/>
      <c r="N29" s="207"/>
      <c r="O29" s="207"/>
      <c r="P29" s="207"/>
      <c r="Q29" s="45" t="str">
        <f>IF(OR(H29="",F29=""),"",IF(H29=F29,1,IF(H29&lt;F29,0,IF(H29-F29&lt;10,2,IF(H29&gt;F29,3,SE)))))</f>
        <v/>
      </c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6"/>
      <c r="AG29" s="46"/>
    </row>
    <row r="30" spans="3:34" ht="15.75" thickBot="1">
      <c r="C30" s="45" t="str">
        <f>IF(OR(F30="",H30=""),"",IF(F30=H30,1,IF(F30&lt;H30,0,IF(F30-H30&lt;10,2,IF(F30&gt;H30,3,SE)))))</f>
        <v/>
      </c>
      <c r="Q30" s="45" t="str">
        <f>IF(OR(H30="",F30=""),"",IF(H30=F30,1,IF(H30&lt;F30,0,IF(H30-F30&lt;10,2,IF(H30&gt;F30,3,SE)))))</f>
        <v/>
      </c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6"/>
      <c r="AG30" s="46"/>
    </row>
    <row r="31" spans="3:34" ht="15" customHeight="1">
      <c r="C31" s="45" t="str">
        <f>IF(OR(F31="",H31=""),"",IF(F31=H31,1,IF(F31&lt;H31,0,IF(F31-H31&lt;10,2,IF(F31&gt;H31,3,SE)))))</f>
        <v/>
      </c>
      <c r="D31" s="217" t="s">
        <v>161</v>
      </c>
      <c r="E31" s="218"/>
      <c r="F31" s="218"/>
      <c r="G31" s="218"/>
      <c r="H31" s="218"/>
      <c r="I31" s="218"/>
      <c r="J31" s="218"/>
      <c r="K31" s="218"/>
      <c r="L31" s="218"/>
      <c r="M31" s="218"/>
      <c r="N31" s="218"/>
      <c r="O31" s="218"/>
      <c r="P31" s="219"/>
      <c r="Q31" s="45" t="str">
        <f>IF(OR(H31="",F31=""),"",IF(H31=F31,1,IF(H31&lt;F31,0,IF(H31-F31&lt;10,2,IF(H31&gt;F31,3,SE)))))</f>
        <v/>
      </c>
      <c r="T31" s="45"/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</row>
    <row r="32" spans="3:34" ht="15" customHeight="1" thickBot="1">
      <c r="C32" s="45" t="str">
        <f>IF(OR(F32="",H32=""),"",IF(F32=H32,1,IF(F32&lt;H32,0,IF(F32-H32&lt;10,2,IF(F32&gt;H32,3,SE)))))</f>
        <v/>
      </c>
      <c r="D32" s="220"/>
      <c r="E32" s="221"/>
      <c r="F32" s="221"/>
      <c r="G32" s="221"/>
      <c r="H32" s="221"/>
      <c r="I32" s="221"/>
      <c r="J32" s="221"/>
      <c r="K32" s="221"/>
      <c r="L32" s="221"/>
      <c r="M32" s="221"/>
      <c r="N32" s="221"/>
      <c r="O32" s="221"/>
      <c r="P32" s="222"/>
      <c r="Q32" s="45" t="str">
        <f>IF(OR(H32="",F32=""),"",IF(H32=F32,1,IF(H32&lt;F32,0,IF(H32-F32&lt;10,2,IF(H32&gt;F32,3,SE)))))</f>
        <v/>
      </c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</row>
    <row r="33" spans="3:31">
      <c r="C33" s="45" t="str">
        <f>IF(OR(F33="",H33=""),"",IF(F33=H33,1,IF(F33&lt;H33,0,IF(F33-H33&lt;10,2,IF(F33&gt;H33,3,SE)))))</f>
        <v/>
      </c>
      <c r="Q33" s="45" t="str">
        <f>IF(OR(H33="",F33=""),"",IF(H33=F33,1,IF(H33&lt;F33,0,IF(H33-F33&lt;10,2,IF(H33&gt;F33,3,SE)))))</f>
        <v/>
      </c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</row>
    <row r="34" spans="3:31">
      <c r="C34" s="45" t="str">
        <f>IF(OR(F34="",H34=""),"",IF(F34=H34,1,IF(F34&lt;H34,0,IF(F34-H34&lt;10,2,IF(F34&gt;H34,3,SE)))))</f>
        <v/>
      </c>
      <c r="D34" s="207" t="str">
        <f>V23</f>
        <v/>
      </c>
      <c r="E34" s="207"/>
      <c r="F34" s="77"/>
      <c r="G34" s="65" t="s">
        <v>17</v>
      </c>
      <c r="H34" s="76"/>
      <c r="I34" s="207" t="str">
        <f>V21</f>
        <v/>
      </c>
      <c r="J34" s="207"/>
      <c r="K34" s="207"/>
      <c r="L34" s="207"/>
      <c r="M34" s="207"/>
      <c r="N34" s="207"/>
      <c r="O34" s="207"/>
      <c r="P34" s="207"/>
      <c r="Q34" s="45" t="str">
        <f>IF(OR(H34="",F34=""),"",IF(H34=F34,1,IF(H34&lt;F34,0,IF(H34-F34&lt;10,2,IF(H34&gt;F34,3,SE)))))</f>
        <v/>
      </c>
      <c r="T34" s="45"/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</row>
    <row r="35" spans="3:31">
      <c r="C35" s="45" t="str">
        <f>IF(OR(F35="",H35=""),"",IF(F35=H35,1,IF(F35&lt;H35,0,IF(F35-H35&lt;10,2,IF(F35&gt;H35,3,SE)))))</f>
        <v/>
      </c>
      <c r="D35" s="207" t="str">
        <f>V22</f>
        <v/>
      </c>
      <c r="E35" s="207"/>
      <c r="F35" s="76"/>
      <c r="G35" s="65" t="s">
        <v>17</v>
      </c>
      <c r="H35" s="77"/>
      <c r="I35" s="207" t="str">
        <f>V20</f>
        <v/>
      </c>
      <c r="J35" s="207"/>
      <c r="K35" s="207"/>
      <c r="L35" s="207"/>
      <c r="M35" s="207"/>
      <c r="N35" s="207"/>
      <c r="O35" s="207"/>
      <c r="P35" s="207"/>
      <c r="Q35" s="45" t="str">
        <f>IF(OR(H35="",F35=""),"",IF(H35=F35,1,IF(H35&lt;F35,0,IF(H35-F35&lt;10,2,IF(H35&gt;F35,3,SE)))))</f>
        <v/>
      </c>
      <c r="T35" s="45"/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</row>
    <row r="36" spans="3:31" ht="15.75" thickBot="1">
      <c r="C36" s="45" t="str">
        <f>IF(OR(F36="",H36=""),"",IF(F36=H36,1,IF(F36&lt;H36,0,IF(F36-H36&lt;10,2,IF(F36&gt;H36,3,SE)))))</f>
        <v/>
      </c>
      <c r="F36" s="57"/>
      <c r="Q36" s="45" t="str">
        <f>IF(OR(H36="",F36=""),"",IF(H36=F36,1,IF(H36&lt;F36,0,IF(H36-F36&lt;10,2,IF(H36&gt;F36,3,SE)))))</f>
        <v/>
      </c>
      <c r="T36" s="45"/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</row>
    <row r="37" spans="3:31">
      <c r="C37" s="45" t="str">
        <f>IF(OR(F37="",H37=""),"",IF(F37=H37,1,IF(F37&lt;H37,0,IF(F37-H37&lt;10,2,IF(F37&gt;H37,3,SE)))))</f>
        <v/>
      </c>
      <c r="D37" s="217" t="s">
        <v>162</v>
      </c>
      <c r="E37" s="218"/>
      <c r="F37" s="218"/>
      <c r="G37" s="218"/>
      <c r="H37" s="218"/>
      <c r="I37" s="218"/>
      <c r="J37" s="218"/>
      <c r="K37" s="218"/>
      <c r="L37" s="218"/>
      <c r="M37" s="218"/>
      <c r="N37" s="218"/>
      <c r="O37" s="218"/>
      <c r="P37" s="219"/>
      <c r="Q37" s="45" t="str">
        <f>IF(OR(H37="",F37=""),"",IF(H37=F37,1,IF(H37&lt;F37,0,IF(H37-F37&lt;10,2,IF(H37&gt;F37,3,SE)))))</f>
        <v/>
      </c>
      <c r="T37" s="45"/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</row>
    <row r="38" spans="3:31" ht="15.75" thickBot="1">
      <c r="C38" s="45" t="str">
        <f>IF(OR(F38="",H38=""),"",IF(F38=H38,1,IF(F38&lt;H38,0,IF(F38-H38&lt;10,2,IF(F38&gt;H38,3,SE)))))</f>
        <v/>
      </c>
      <c r="D38" s="220"/>
      <c r="E38" s="221"/>
      <c r="F38" s="221"/>
      <c r="G38" s="221"/>
      <c r="H38" s="221"/>
      <c r="I38" s="221"/>
      <c r="J38" s="221"/>
      <c r="K38" s="221"/>
      <c r="L38" s="221"/>
      <c r="M38" s="221"/>
      <c r="N38" s="221"/>
      <c r="O38" s="221"/>
      <c r="P38" s="222"/>
      <c r="Q38" s="45" t="str">
        <f>IF(OR(H38="",F38=""),"",IF(H38=F38,1,IF(H38&lt;F38,0,IF(H38-F38&lt;10,2,IF(H38&gt;F38,3,SE)))))</f>
        <v/>
      </c>
      <c r="T38" s="45"/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</row>
    <row r="39" spans="3:31">
      <c r="C39" s="45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T39" s="45"/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</row>
    <row r="40" spans="3:31">
      <c r="C40" s="45" t="str">
        <f>IF(OR(F40="",H40=""),"",IF(F40=H40,1,IF(F40&lt;H40,0,IF(F40-H40&lt;10,2,IF(F40&gt;H40,3,SE)))))</f>
        <v/>
      </c>
      <c r="D40" s="207" t="str">
        <f>V23</f>
        <v/>
      </c>
      <c r="E40" s="207"/>
      <c r="F40" s="77"/>
      <c r="G40" s="65" t="s">
        <v>17</v>
      </c>
      <c r="H40" s="76"/>
      <c r="I40" s="207" t="str">
        <f>V22</f>
        <v/>
      </c>
      <c r="J40" s="207"/>
      <c r="K40" s="207"/>
      <c r="L40" s="207"/>
      <c r="M40" s="207"/>
      <c r="N40" s="207"/>
      <c r="O40" s="207"/>
      <c r="P40" s="207"/>
      <c r="Q40" s="45" t="str">
        <f>IF(OR(H40="",F40=""),"",IF(H40=F40,1,IF(H40&lt;F40,0,IF(H40-F40&lt;10,2,IF(H40&gt;F40,3,SE)))))</f>
        <v/>
      </c>
      <c r="T40" s="45"/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</row>
    <row r="41" spans="3:31">
      <c r="C41" s="45" t="str">
        <f>IF(OR(F41="",H41=""),"",IF(F41=H41,1,IF(F41&lt;H41,0,IF(F41-H41&lt;10,2,IF(F41&gt;H41,3,SE)))))</f>
        <v/>
      </c>
      <c r="D41" s="207" t="str">
        <f>V21</f>
        <v/>
      </c>
      <c r="E41" s="207"/>
      <c r="F41" s="76"/>
      <c r="G41" s="65" t="s">
        <v>17</v>
      </c>
      <c r="H41" s="77"/>
      <c r="I41" s="207" t="str">
        <f>V20</f>
        <v/>
      </c>
      <c r="J41" s="207"/>
      <c r="K41" s="207"/>
      <c r="L41" s="207"/>
      <c r="M41" s="207"/>
      <c r="N41" s="207"/>
      <c r="O41" s="207"/>
      <c r="P41" s="207"/>
      <c r="Q41" s="45" t="str">
        <f>IF(OR(H41="",F41=""),"",IF(H41=F41,1,IF(H41&lt;F41,0,IF(H41-F41&lt;10,2,IF(H41&gt;F41,3,SE)))))</f>
        <v/>
      </c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</row>
    <row r="42" spans="3:31" ht="15.75" thickBot="1">
      <c r="C42" s="45" t="str">
        <f>IF(OR(F42="",H42=""),"",IF(F42=H42,1,IF(F42&lt;H42,0,IF(F42-H42&lt;10,2,IF(F42&gt;H42,3,SE)))))</f>
        <v/>
      </c>
      <c r="Q42" s="45" t="str">
        <f>IF(OR(H42="",F42=""),"",IF(H42=F42,1,IF(H42&lt;F42,0,IF(H42-F42&lt;10,2,IF(H42&gt;F42,3,SE)))))</f>
        <v/>
      </c>
      <c r="T42" s="45"/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</row>
    <row r="43" spans="3:31">
      <c r="C43" s="45" t="str">
        <f>IF(OR(F43="",H43=""),"",IF(F43=H43,1,IF(F43&lt;H43,0,IF(F43-H43&lt;10,2,IF(F43&gt;H43,3,SE)))))</f>
        <v/>
      </c>
      <c r="D43" s="217" t="s">
        <v>163</v>
      </c>
      <c r="E43" s="218"/>
      <c r="F43" s="218"/>
      <c r="G43" s="218"/>
      <c r="H43" s="218"/>
      <c r="I43" s="218"/>
      <c r="J43" s="218"/>
      <c r="K43" s="218"/>
      <c r="L43" s="218"/>
      <c r="M43" s="218"/>
      <c r="N43" s="218"/>
      <c r="O43" s="218"/>
      <c r="P43" s="219"/>
      <c r="Q43" s="45" t="str">
        <f>IF(OR(H43="",F43=""),"",IF(H43=F43,1,IF(H43&lt;F43,0,IF(H43-F43&lt;10,2,IF(H43&gt;F43,3,SE)))))</f>
        <v/>
      </c>
      <c r="T43" s="45"/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</row>
    <row r="44" spans="3:31" ht="15.75" thickBot="1">
      <c r="C44" s="45" t="str">
        <f>IF(OR(F44="",H44=""),"",IF(F44=H44,1,IF(F44&lt;H44,0,IF(F44-H44&lt;10,2,IF(F44&gt;H44,3,SE)))))</f>
        <v/>
      </c>
      <c r="D44" s="220"/>
      <c r="E44" s="221"/>
      <c r="F44" s="221"/>
      <c r="G44" s="221"/>
      <c r="H44" s="221"/>
      <c r="I44" s="221"/>
      <c r="J44" s="221"/>
      <c r="K44" s="221"/>
      <c r="L44" s="221"/>
      <c r="M44" s="221"/>
      <c r="N44" s="221"/>
      <c r="O44" s="221"/>
      <c r="P44" s="222"/>
      <c r="Q44" s="45" t="str">
        <f>IF(OR(H44="",F44=""),"",IF(H44=F44,1,IF(H44&lt;F44,0,IF(H44-F44&lt;10,2,IF(H44&gt;F44,3,SE)))))</f>
        <v/>
      </c>
      <c r="T44" s="45"/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</row>
    <row r="45" spans="3:31">
      <c r="C45" s="45" t="str">
        <f>IF(OR(F45="",H45=""),"",IF(F45=H45,1,IF(F45&lt;H45,0,IF(F45-H45&lt;10,2,IF(F45&gt;H45,3,SE)))))</f>
        <v/>
      </c>
      <c r="Q45" s="45" t="str">
        <f>IF(OR(H45="",F45=""),"",IF(H45=F45,1,IF(H45&lt;F45,0,IF(H45-F45&lt;10,2,IF(H45&gt;F45,3,SE)))))</f>
        <v/>
      </c>
      <c r="T45" s="45"/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</row>
    <row r="46" spans="3:31">
      <c r="C46" s="45" t="str">
        <f>IF(OR(F46="",H46=""),"",IF(F46=H46,1,IF(F46&lt;H46,0,IF(F46-H46&lt;10,2,IF(F46&gt;H46,3,SE)))))</f>
        <v/>
      </c>
      <c r="D46" s="207" t="str">
        <f>V23</f>
        <v/>
      </c>
      <c r="E46" s="207"/>
      <c r="F46" s="77"/>
      <c r="G46" s="65" t="s">
        <v>17</v>
      </c>
      <c r="H46" s="76"/>
      <c r="I46" s="207" t="str">
        <f>V20</f>
        <v/>
      </c>
      <c r="J46" s="207"/>
      <c r="K46" s="207"/>
      <c r="L46" s="207"/>
      <c r="M46" s="207"/>
      <c r="N46" s="207"/>
      <c r="O46" s="207"/>
      <c r="P46" s="207"/>
      <c r="Q46" s="45" t="str">
        <f>IF(OR(H46="",F46=""),"",IF(H46=F46,1,IF(H46&lt;F46,0,IF(H46-F46&lt;10,2,IF(H46&gt;F46,3,SE)))))</f>
        <v/>
      </c>
      <c r="T46" s="45"/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</row>
    <row r="47" spans="3:31">
      <c r="C47" s="45" t="str">
        <f>IF(OR(F47="",H47=""),"",IF(F47=H47,1,IF(F47&lt;H47,0,IF(F47-H47&lt;10,2,IF(F47&gt;H47,3,SE)))))</f>
        <v/>
      </c>
      <c r="D47" s="207" t="str">
        <f>V22</f>
        <v/>
      </c>
      <c r="E47" s="207"/>
      <c r="F47" s="76"/>
      <c r="G47" s="65" t="s">
        <v>17</v>
      </c>
      <c r="H47" s="77"/>
      <c r="I47" s="207" t="str">
        <f>V21</f>
        <v/>
      </c>
      <c r="J47" s="207"/>
      <c r="K47" s="207"/>
      <c r="L47" s="207"/>
      <c r="M47" s="207"/>
      <c r="N47" s="207"/>
      <c r="O47" s="207"/>
      <c r="P47" s="207"/>
      <c r="Q47" s="45" t="str">
        <f>IF(OR(H47="",F47=""),"",IF(H47=F47,1,IF(H47&lt;F47,0,IF(H47-F47&lt;10,2,IF(H47&gt;F47,3,SE)))))</f>
        <v/>
      </c>
      <c r="T47" s="45"/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</row>
    <row r="48" spans="3:31" ht="15.75" thickBot="1">
      <c r="C48" s="45" t="str">
        <f>IF(OR(F48="",H48=""),"",IF(F48=H48,1,IF(F48&lt;H48,0,IF(F48-H48&lt;10,2,IF(F48&gt;H48,3,SE)))))</f>
        <v/>
      </c>
      <c r="Q48" s="45" t="str">
        <f>IF(OR(H48="",F48=""),"",IF(H48=F48,1,IF(H48&lt;F48,0,IF(H48-F48&lt;10,2,IF(H48&gt;F48,3,SE)))))</f>
        <v/>
      </c>
      <c r="T48" s="45"/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</row>
    <row r="49" spans="3:31">
      <c r="C49" s="45" t="str">
        <f>IF(OR(F49="",H49=""),"",IF(F49=H49,1,IF(F49&lt;H49,0,IF(F49-H49&lt;10,2,IF(F49&gt;H49,3,SE)))))</f>
        <v/>
      </c>
      <c r="D49" s="217" t="s">
        <v>164</v>
      </c>
      <c r="E49" s="218"/>
      <c r="F49" s="218"/>
      <c r="G49" s="218"/>
      <c r="H49" s="218"/>
      <c r="I49" s="218"/>
      <c r="J49" s="218"/>
      <c r="K49" s="218"/>
      <c r="L49" s="218"/>
      <c r="M49" s="218"/>
      <c r="N49" s="218"/>
      <c r="O49" s="218"/>
      <c r="P49" s="219"/>
      <c r="Q49" s="45" t="str">
        <f>IF(OR(H49="",F49=""),"",IF(H49=F49,1,IF(H49&lt;F49,0,IF(H49-F49&lt;10,2,IF(H49&gt;F49,3,SE)))))</f>
        <v/>
      </c>
      <c r="T49" s="45"/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</row>
    <row r="50" spans="3:31" ht="15.75" thickBot="1">
      <c r="C50" s="45" t="str">
        <f>IF(OR(F50="",H50=""),"",IF(F50=H50,1,IF(F50&lt;H50,0,IF(F50-H50&lt;10,2,IF(F50&gt;H50,3,SE)))))</f>
        <v/>
      </c>
      <c r="D50" s="220"/>
      <c r="E50" s="221"/>
      <c r="F50" s="221"/>
      <c r="G50" s="221"/>
      <c r="H50" s="221"/>
      <c r="I50" s="221"/>
      <c r="J50" s="221"/>
      <c r="K50" s="221"/>
      <c r="L50" s="221"/>
      <c r="M50" s="221"/>
      <c r="N50" s="221"/>
      <c r="O50" s="221"/>
      <c r="P50" s="222"/>
      <c r="Q50" s="45" t="str">
        <f>IF(OR(H50="",F50=""),"",IF(H50=F50,1,IF(H50&lt;F50,0,IF(H50-F50&lt;10,2,IF(H50&gt;F50,3,SE)))))</f>
        <v/>
      </c>
      <c r="T50" s="45"/>
      <c r="U50" s="46"/>
      <c r="V50" s="46"/>
      <c r="W50" s="46"/>
      <c r="X50" s="46"/>
      <c r="Y50" s="46"/>
      <c r="Z50" s="46"/>
      <c r="AA50" s="46"/>
      <c r="AB50" s="46"/>
      <c r="AC50" s="45"/>
      <c r="AD50" s="45"/>
      <c r="AE50" s="45"/>
    </row>
    <row r="51" spans="3:31">
      <c r="C51" s="45" t="str">
        <f>IF(OR(F51="",H51=""),"",IF(F51=H51,1,IF(F51&lt;H51,0,IF(F51-H51&lt;10,2,IF(F51&gt;H51,3,SE)))))</f>
        <v/>
      </c>
      <c r="Q51" s="45" t="str">
        <f>IF(OR(H51="",F51=""),"",IF(H51=F51,1,IF(H51&lt;F51,0,IF(H51-F51&lt;10,2,IF(H51&gt;F51,3,SE)))))</f>
        <v/>
      </c>
      <c r="T51" s="45"/>
      <c r="U51" s="46"/>
      <c r="V51" s="46"/>
      <c r="W51" s="46"/>
      <c r="X51" s="46"/>
      <c r="Y51" s="46"/>
      <c r="Z51" s="46"/>
      <c r="AA51" s="46"/>
      <c r="AB51" s="46"/>
      <c r="AC51" s="45"/>
      <c r="AD51" s="45"/>
      <c r="AE51" s="45"/>
    </row>
    <row r="52" spans="3:31">
      <c r="C52" s="45" t="str">
        <f>IF(OR(F52="",H52=""),"",IF(F52=H52,1,IF(F52&lt;H52,0,IF(F52-H52&lt;10,2,IF(F52&gt;H52,3,SE)))))</f>
        <v/>
      </c>
      <c r="D52" s="207" t="str">
        <f>V23</f>
        <v/>
      </c>
      <c r="E52" s="207"/>
      <c r="F52" s="77"/>
      <c r="G52" s="65" t="s">
        <v>17</v>
      </c>
      <c r="H52" s="76"/>
      <c r="I52" s="207" t="str">
        <f>V21</f>
        <v/>
      </c>
      <c r="J52" s="207"/>
      <c r="K52" s="207"/>
      <c r="L52" s="207"/>
      <c r="M52" s="207"/>
      <c r="N52" s="207"/>
      <c r="O52" s="207"/>
      <c r="P52" s="207"/>
      <c r="Q52" s="45" t="str">
        <f>IF(OR(H52="",F52=""),"",IF(H52=F52,1,IF(H52&lt;F52,0,IF(H52-F52&lt;10,2,IF(H52&gt;F52,3,SE)))))</f>
        <v/>
      </c>
      <c r="T52" s="45"/>
      <c r="U52" s="46"/>
      <c r="V52" s="46"/>
      <c r="W52" s="46"/>
      <c r="X52" s="46"/>
      <c r="Y52" s="46"/>
      <c r="Z52" s="46"/>
      <c r="AA52" s="46"/>
      <c r="AB52" s="46"/>
      <c r="AC52" s="45"/>
      <c r="AD52" s="45"/>
      <c r="AE52" s="45"/>
    </row>
    <row r="53" spans="3:31">
      <c r="C53" s="45" t="str">
        <f>IF(OR(F53="",H53=""),"",IF(F53=H53,1,IF(F53&lt;H53,0,IF(F53-H53&lt;10,2,IF(F53&gt;H53,3,SE)))))</f>
        <v/>
      </c>
      <c r="D53" s="207" t="str">
        <f>V22</f>
        <v/>
      </c>
      <c r="E53" s="207"/>
      <c r="F53" s="76"/>
      <c r="G53" s="65" t="s">
        <v>17</v>
      </c>
      <c r="H53" s="77"/>
      <c r="I53" s="207" t="str">
        <f>V20</f>
        <v/>
      </c>
      <c r="J53" s="207"/>
      <c r="K53" s="207"/>
      <c r="L53" s="207"/>
      <c r="M53" s="207"/>
      <c r="N53" s="207"/>
      <c r="O53" s="207"/>
      <c r="P53" s="207"/>
      <c r="Q53" s="45" t="str">
        <f>IF(OR(H53="",F53=""),"",IF(H53=F53,1,IF(H53&lt;F53,0,IF(H53-F53&lt;10,2,IF(H53&gt;F53,3,SE)))))</f>
        <v/>
      </c>
      <c r="T53" s="45"/>
      <c r="U53" s="46"/>
      <c r="V53" s="46"/>
      <c r="W53" s="46"/>
      <c r="X53" s="46"/>
      <c r="Y53" s="46"/>
      <c r="Z53" s="46"/>
      <c r="AA53" s="46"/>
      <c r="AB53" s="46"/>
      <c r="AC53" s="45"/>
      <c r="AD53" s="45"/>
      <c r="AE53" s="45"/>
    </row>
    <row r="54" spans="3:31" ht="15.75" thickBot="1">
      <c r="C54" s="45" t="str">
        <f>IF(OR(F54="",H54=""),"",IF(F54=H54,1,IF(F54&lt;H54,0,IF(F54-H54&lt;10,2,IF(F54&gt;H54,3,SE)))))</f>
        <v/>
      </c>
      <c r="Q54" s="45" t="str">
        <f>IF(OR(H54="",F54=""),"",IF(H54=F54,1,IF(H54&lt;F54,0,IF(H54-F54&lt;10,2,IF(H54&gt;F54,3,SE)))))</f>
        <v/>
      </c>
      <c r="T54" s="45"/>
      <c r="U54" s="45"/>
      <c r="V54" s="45"/>
      <c r="W54" s="45"/>
      <c r="X54" s="45"/>
      <c r="Y54" s="45"/>
      <c r="Z54" s="45"/>
      <c r="AA54" s="45"/>
      <c r="AB54" s="45"/>
      <c r="AC54" s="45"/>
      <c r="AD54" s="45"/>
      <c r="AE54" s="45"/>
    </row>
    <row r="55" spans="3:31">
      <c r="C55" s="45" t="str">
        <f>IF(OR(F55="",H55=""),"",IF(F55=H55,1,IF(F55&lt;H55,0,IF(F55-H55&lt;10,2,IF(F55&gt;H55,3,SE)))))</f>
        <v/>
      </c>
      <c r="D55" s="217" t="s">
        <v>165</v>
      </c>
      <c r="E55" s="218"/>
      <c r="F55" s="218"/>
      <c r="G55" s="218"/>
      <c r="H55" s="218"/>
      <c r="I55" s="218"/>
      <c r="J55" s="218"/>
      <c r="K55" s="218"/>
      <c r="L55" s="218"/>
      <c r="M55" s="218"/>
      <c r="N55" s="218"/>
      <c r="O55" s="218"/>
      <c r="P55" s="219"/>
      <c r="Q55" s="45" t="str">
        <f>IF(OR(H55="",F55=""),"",IF(H55=F55,1,IF(H55&lt;F55,0,IF(H55-F55&lt;10,2,IF(H55&gt;F55,3,SE)))))</f>
        <v/>
      </c>
      <c r="T55" s="45"/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</row>
    <row r="56" spans="3:31" ht="15.75" thickBot="1">
      <c r="C56" s="45" t="str">
        <f>IF(OR(F56="",H56=""),"",IF(F56=H56,1,IF(F56&lt;H56,0,IF(F56-H56&lt;10,2,IF(F56&gt;H56,3,SE)))))</f>
        <v/>
      </c>
      <c r="D56" s="220"/>
      <c r="E56" s="221"/>
      <c r="F56" s="221"/>
      <c r="G56" s="221"/>
      <c r="H56" s="221"/>
      <c r="I56" s="221"/>
      <c r="J56" s="221"/>
      <c r="K56" s="221"/>
      <c r="L56" s="221"/>
      <c r="M56" s="221"/>
      <c r="N56" s="221"/>
      <c r="O56" s="221"/>
      <c r="P56" s="222"/>
      <c r="Q56" s="45" t="str">
        <f>IF(OR(H56="",F56=""),"",IF(H56=F56,1,IF(H56&lt;F56,0,IF(H56-F56&lt;10,2,IF(H56&gt;F56,3,SE)))))</f>
        <v/>
      </c>
      <c r="T56" s="45"/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</row>
    <row r="57" spans="3:31">
      <c r="C57" s="45" t="str">
        <f>IF(OR(F57="",H57=""),"",IF(F57=H57,1,IF(F57&lt;H57,0,IF(F57-H57&lt;10,2,IF(F57&gt;H57,3,SE)))))</f>
        <v/>
      </c>
      <c r="Q57" s="45" t="str">
        <f>IF(OR(H57="",F57=""),"",IF(H57=F57,1,IF(H57&lt;F57,0,IF(H57-F57&lt;10,2,IF(H57&gt;F57,3,SE)))))</f>
        <v/>
      </c>
      <c r="T57" s="45"/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</row>
    <row r="58" spans="3:31">
      <c r="C58" s="45" t="str">
        <f>IF(OR(F58="",H58=""),"",IF(F58=H58,1,IF(F58&lt;H58,0,IF(F58-H58&lt;10,2,IF(F58&gt;H58,3,SE)))))</f>
        <v/>
      </c>
      <c r="D58" s="207" t="str">
        <f>V23</f>
        <v/>
      </c>
      <c r="E58" s="207"/>
      <c r="F58" s="77"/>
      <c r="G58" s="58" t="s">
        <v>17</v>
      </c>
      <c r="H58" s="76"/>
      <c r="I58" s="207" t="str">
        <f>V22</f>
        <v/>
      </c>
      <c r="J58" s="207"/>
      <c r="K58" s="207"/>
      <c r="L58" s="207"/>
      <c r="M58" s="207"/>
      <c r="N58" s="207"/>
      <c r="O58" s="207"/>
      <c r="P58" s="207"/>
      <c r="Q58" s="45" t="str">
        <f>IF(OR(H58="",F58=""),"",IF(H58=F58,1,IF(H58&lt;F58,0,IF(H58-F58&lt;10,2,IF(H58&gt;F58,3,SE)))))</f>
        <v/>
      </c>
      <c r="T58" s="45"/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</row>
    <row r="59" spans="3:31">
      <c r="C59" s="45" t="str">
        <f>IF(OR(F59="",H59=""),"",IF(F59=H59,1,IF(F59&lt;H59,0,IF(F59-H59&lt;10,2,IF(F59&gt;H59,3,SE)))))</f>
        <v/>
      </c>
      <c r="D59" s="207" t="str">
        <f>V21</f>
        <v/>
      </c>
      <c r="E59" s="207"/>
      <c r="F59" s="77"/>
      <c r="G59" s="58" t="s">
        <v>17</v>
      </c>
      <c r="H59" s="76"/>
      <c r="I59" s="207" t="str">
        <f>V20</f>
        <v/>
      </c>
      <c r="J59" s="207"/>
      <c r="K59" s="207"/>
      <c r="L59" s="207"/>
      <c r="M59" s="207"/>
      <c r="N59" s="207"/>
      <c r="O59" s="207"/>
      <c r="P59" s="207"/>
      <c r="Q59" s="45" t="str">
        <f>IF(OR(H59="",F59=""),"",IF(H59=F59,1,IF(H59&lt;F59,0,IF(H59-F59&lt;10,2,IF(H59&gt;F59,3,SE)))))</f>
        <v/>
      </c>
      <c r="T59" s="45"/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</row>
    <row r="60" spans="3:31" ht="15.75" thickBot="1">
      <c r="C60" s="45" t="str">
        <f>IF(OR(F60="",H60=""),"",IF(F60=H60,1,IF(F60&lt;H60,0,IF(F60-H60&lt;10,2,IF(F60&gt;H60,3,SE)))))</f>
        <v/>
      </c>
      <c r="Q60" s="45"/>
      <c r="T60" s="45"/>
      <c r="U60" s="45"/>
      <c r="V60" s="45"/>
      <c r="W60" s="45"/>
      <c r="X60" s="45"/>
      <c r="Y60" s="45"/>
      <c r="Z60" s="45"/>
      <c r="AA60" s="45"/>
      <c r="AB60" s="45"/>
      <c r="AC60" s="45"/>
      <c r="AD60" s="45"/>
      <c r="AE60" s="45"/>
    </row>
    <row r="61" spans="3:31">
      <c r="C61" s="45" t="str">
        <f>IF(OR(F61="",H61=""),"",IF(F61=H61,1,IF(F61&lt;H61,0,IF(F61-H61&lt;10,2,IF(F61&gt;H61,3,SE)))))</f>
        <v/>
      </c>
      <c r="D61" s="237" t="s">
        <v>128</v>
      </c>
      <c r="E61" s="238"/>
      <c r="F61" s="238"/>
      <c r="G61" s="238"/>
      <c r="H61" s="238"/>
      <c r="I61" s="238"/>
      <c r="J61" s="238"/>
      <c r="K61" s="238"/>
      <c r="L61" s="238"/>
      <c r="M61" s="239"/>
      <c r="Q61" s="45"/>
      <c r="S61" s="45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45"/>
      <c r="AE61" s="45"/>
    </row>
    <row r="62" spans="3:31" ht="15.75" thickBot="1">
      <c r="C62" s="45" t="str">
        <f>IF(OR(F62="",H62=""),"",IF(F62=H62,1,IF(F62&lt;H62,0,IF(F62-H62&lt;10,2,IF(F62&gt;H62,3,SE)))))</f>
        <v/>
      </c>
      <c r="D62" s="240"/>
      <c r="E62" s="241"/>
      <c r="F62" s="241"/>
      <c r="G62" s="241"/>
      <c r="H62" s="241"/>
      <c r="I62" s="241"/>
      <c r="J62" s="241"/>
      <c r="K62" s="241"/>
      <c r="L62" s="241"/>
      <c r="M62" s="242"/>
      <c r="Q62" s="45"/>
      <c r="S62" s="45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5"/>
    </row>
    <row r="63" spans="3:31" ht="15" customHeight="1">
      <c r="C63" s="45">
        <f>IF(OR(F63="",H63=""),"",IF(F63=H63,1,IF(F63&lt;H63,0,IF(F63-H63&lt;10,2,IF(F63&gt;H63,3,SE)))))</f>
        <v>0</v>
      </c>
      <c r="D63" s="48" t="s">
        <v>3</v>
      </c>
      <c r="E63" s="49" t="s">
        <v>21</v>
      </c>
      <c r="F63" s="243" t="s">
        <v>12</v>
      </c>
      <c r="G63" s="244"/>
      <c r="H63" s="243" t="s">
        <v>172</v>
      </c>
      <c r="I63" s="244"/>
      <c r="J63" s="243" t="s">
        <v>173</v>
      </c>
      <c r="K63" s="244"/>
      <c r="L63" s="243" t="s">
        <v>174</v>
      </c>
      <c r="M63" s="285"/>
      <c r="O63" s="44" t="s">
        <v>179</v>
      </c>
      <c r="Q63" s="45"/>
      <c r="S63" s="45"/>
      <c r="T63" s="45"/>
      <c r="U63" s="47" t="s">
        <v>3</v>
      </c>
      <c r="V63" s="47" t="s">
        <v>2</v>
      </c>
      <c r="W63" s="47" t="s">
        <v>12</v>
      </c>
      <c r="X63" s="47" t="s">
        <v>13</v>
      </c>
      <c r="Y63" s="47" t="s">
        <v>14</v>
      </c>
      <c r="Z63" s="47" t="s">
        <v>15</v>
      </c>
      <c r="AA63" s="47" t="s">
        <v>18</v>
      </c>
      <c r="AB63" s="47" t="s">
        <v>19</v>
      </c>
      <c r="AC63" s="47" t="s">
        <v>20</v>
      </c>
      <c r="AD63" s="45"/>
      <c r="AE63" s="45"/>
    </row>
    <row r="64" spans="3:31" ht="15.75" customHeight="1">
      <c r="C64" s="45">
        <f>IF(OR(F64="",H64=""),"",IF(F64=H64,1,IF(F64&lt;H64,0,IF(F64-H64&lt;10,2,IF(F64&gt;H64,3,SE)))))</f>
        <v>1</v>
      </c>
      <c r="D64" s="62" t="s">
        <v>4</v>
      </c>
      <c r="E64" s="62" t="str">
        <f>VLOOKUP(AC64,$U$63:$AB$67,2)</f>
        <v/>
      </c>
      <c r="F64" s="201">
        <f>VLOOKUP(AC64,$U$63:$AB$67,3)</f>
        <v>0</v>
      </c>
      <c r="G64" s="201"/>
      <c r="H64" s="202">
        <f>VLOOKUP(AC64,$U$63:$AB$67,4)</f>
        <v>0</v>
      </c>
      <c r="I64" s="202"/>
      <c r="J64" s="202">
        <f>VLOOKUP(AC64,$U$63:$AB$67,5)</f>
        <v>0</v>
      </c>
      <c r="K64" s="202"/>
      <c r="L64" s="202">
        <f>VLOOKUP(AC64,$U$63:$AB$67,6)</f>
        <v>0</v>
      </c>
      <c r="M64" s="292"/>
      <c r="O64" s="44" t="s">
        <v>175</v>
      </c>
      <c r="Q64" s="45"/>
      <c r="S64" s="45"/>
      <c r="T64" s="45"/>
      <c r="U64" s="47">
        <v>1</v>
      </c>
      <c r="V64" s="45" t="str">
        <f>IF(OR('4ª FASE - GRUPOS 1 a 8'!F323="",'4ª FASE - GRUPOS 1 a 8'!F323=""),"",'4ª FASE - GRUPOS 1 a 8'!E285)</f>
        <v/>
      </c>
      <c r="W64" s="45">
        <f>SUM(Q72,Q79,Q85,Q90,Q97,Q103)</f>
        <v>0</v>
      </c>
      <c r="X64" s="45">
        <f>SUM(H72,H79,H85,H90,H97,H103)</f>
        <v>0</v>
      </c>
      <c r="Y64" s="45">
        <f>SUM(F72,F79,F85,F90,F97,F103)</f>
        <v>0</v>
      </c>
      <c r="Z64" s="45">
        <f>X64-Y64</f>
        <v>0</v>
      </c>
      <c r="AA64" s="45">
        <f>(W64*10^10)+((Z64+5000)*10^6)+(X64*10)+U64</f>
        <v>5000000001</v>
      </c>
      <c r="AB64" s="45">
        <f>LARGE($AA$64:$AA$67,U64)</f>
        <v>5000000004</v>
      </c>
      <c r="AC64" s="64">
        <f>MATCH(AB64,$AA$64:$AA$67,0)</f>
        <v>4</v>
      </c>
      <c r="AD64" s="45"/>
      <c r="AE64" s="45"/>
    </row>
    <row r="65" spans="3:31">
      <c r="C65" s="45">
        <f>IF(OR(F65="",H65=""),"",IF(F65=H65,1,IF(F65&lt;H65,0,IF(F65-H65&lt;10,2,IF(F65&gt;H65,3,SE)))))</f>
        <v>1</v>
      </c>
      <c r="D65" s="62" t="s">
        <v>5</v>
      </c>
      <c r="E65" s="62" t="str">
        <f>VLOOKUP(AC65,$U$63:$AB$67,2)</f>
        <v/>
      </c>
      <c r="F65" s="201">
        <f>VLOOKUP(AC65,$U$63:$AB$67,3)</f>
        <v>0</v>
      </c>
      <c r="G65" s="201"/>
      <c r="H65" s="202">
        <f>VLOOKUP(AC65,$U$63:$AB$67,4)</f>
        <v>0</v>
      </c>
      <c r="I65" s="202"/>
      <c r="J65" s="202">
        <f>VLOOKUP(AC65,$U$63:$AB$67,5)</f>
        <v>0</v>
      </c>
      <c r="K65" s="202"/>
      <c r="L65" s="202">
        <f>VLOOKUP(AC65,$U$63:$AB$67,6)</f>
        <v>0</v>
      </c>
      <c r="M65" s="292"/>
      <c r="O65" s="44" t="s">
        <v>307</v>
      </c>
      <c r="Q65" s="45"/>
      <c r="S65" s="45"/>
      <c r="T65" s="45"/>
      <c r="U65" s="47">
        <v>2</v>
      </c>
      <c r="V65" s="45" t="str">
        <f>IF(OR('4ª FASE - GRUPOS 1 a 8'!F103="",'4ª FASE - GRUPOS 1 a 8'!F103=""),"",'4ª FASE - GRUPOS 1 a 8'!E65)</f>
        <v/>
      </c>
      <c r="W65" s="45">
        <f>SUM(Q73,Q78,Q91,Q96,C85,C103)</f>
        <v>0</v>
      </c>
      <c r="X65" s="45">
        <f>SUM(H73,H78,F85,H91,H96,F103)</f>
        <v>0</v>
      </c>
      <c r="Y65" s="45">
        <f>SUM(F73,F78,H85,F91,F96,H103)</f>
        <v>0</v>
      </c>
      <c r="Z65" s="45">
        <f>X65-Y65</f>
        <v>0</v>
      </c>
      <c r="AA65" s="45">
        <f>(W65*10^10)+((Z65+5000)*10^6)+(X65*10)+U65</f>
        <v>5000000002</v>
      </c>
      <c r="AB65" s="45">
        <f>LARGE($AA$64:$AA$67,U65)</f>
        <v>5000000003</v>
      </c>
      <c r="AC65" s="64">
        <f>MATCH(AB65,$AA$64:$AA$67,0)</f>
        <v>3</v>
      </c>
      <c r="AD65" s="45"/>
      <c r="AE65" s="45"/>
    </row>
    <row r="66" spans="3:31">
      <c r="C66" s="45">
        <f>IF(OR(F66="",H66=""),"",IF(F66=H66,1,IF(F66&lt;H66,0,IF(F66-H66&lt;10,2,IF(F66&gt;H66,3,SE)))))</f>
        <v>1</v>
      </c>
      <c r="D66" s="63" t="s">
        <v>6</v>
      </c>
      <c r="E66" s="63" t="str">
        <f>VLOOKUP(AC66,$U$63:$AB$67,2)</f>
        <v/>
      </c>
      <c r="F66" s="223">
        <f>VLOOKUP(AC66,$U$63:$AB$67,3)</f>
        <v>0</v>
      </c>
      <c r="G66" s="223"/>
      <c r="H66" s="279">
        <f>VLOOKUP(AC66,$U$63:$AB$67,4)</f>
        <v>0</v>
      </c>
      <c r="I66" s="279"/>
      <c r="J66" s="279">
        <f>VLOOKUP(AC66,$U$63:$AB$67,5)</f>
        <v>0</v>
      </c>
      <c r="K66" s="279"/>
      <c r="L66" s="279">
        <f>VLOOKUP(AC66,$U$63:$AB$67,6)</f>
        <v>0</v>
      </c>
      <c r="M66" s="295"/>
      <c r="O66" s="44" t="s">
        <v>308</v>
      </c>
      <c r="Q66" s="45"/>
      <c r="S66" s="45"/>
      <c r="T66" s="45"/>
      <c r="U66" s="47">
        <v>3</v>
      </c>
      <c r="V66" s="45" t="str">
        <f>IF(OR('4ª FASE - GRUPOS 1 a 8'!F323="",'4ª FASE - GRUPOS 1 a 8'!F323=""),"",'4ª FASE - GRUPOS 1 a 8'!E284)</f>
        <v/>
      </c>
      <c r="W66" s="45">
        <f>SUM(C73,C79,Q84,C91,C97,Q102)</f>
        <v>0</v>
      </c>
      <c r="X66" s="45">
        <f>SUM(F73,F79,H84,F91,F97,H102)</f>
        <v>0</v>
      </c>
      <c r="Y66" s="45">
        <f>SUM(H73,H79,F84,H91,H97,F102)</f>
        <v>0</v>
      </c>
      <c r="Z66" s="45">
        <f>X66-Y66</f>
        <v>0</v>
      </c>
      <c r="AA66" s="45">
        <f>(W66*10^10)+((Z66+5000)*10^6)+(X66*10)+U66</f>
        <v>5000000003</v>
      </c>
      <c r="AB66" s="45">
        <f>LARGE($AA$64:$AA$67,U66)</f>
        <v>5000000002</v>
      </c>
      <c r="AC66" s="64">
        <f>MATCH(AB66,$AA$64:$AA$67,0)</f>
        <v>2</v>
      </c>
      <c r="AD66" s="45"/>
      <c r="AE66" s="45"/>
    </row>
    <row r="67" spans="3:31">
      <c r="C67" s="45">
        <f>IF(OR(F67="",H67=""),"",IF(F67=H67,1,IF(F67&lt;H67,0,IF(F67-H67&lt;10,2,IF(F67&gt;H67,3,SE)))))</f>
        <v>1</v>
      </c>
      <c r="D67" s="63" t="s">
        <v>7</v>
      </c>
      <c r="E67" s="63" t="str">
        <f>VLOOKUP(AC67,$U$63:$AB$67,2)</f>
        <v/>
      </c>
      <c r="F67" s="223">
        <f>VLOOKUP(AC67,$U$63:$AB$67,3)</f>
        <v>0</v>
      </c>
      <c r="G67" s="223"/>
      <c r="H67" s="279">
        <f>VLOOKUP(AC67,$U$63:$AB$67,4)</f>
        <v>0</v>
      </c>
      <c r="I67" s="279"/>
      <c r="J67" s="279">
        <f>VLOOKUP(AC67,$U$63:$AB$67,5)</f>
        <v>0</v>
      </c>
      <c r="K67" s="279"/>
      <c r="L67" s="279">
        <f>VLOOKUP(AC67,$U$63:$AB$67,6)</f>
        <v>0</v>
      </c>
      <c r="M67" s="295"/>
      <c r="O67" s="44" t="s">
        <v>178</v>
      </c>
      <c r="Q67" s="45"/>
      <c r="S67" s="45"/>
      <c r="T67" s="45"/>
      <c r="U67" s="47">
        <v>4</v>
      </c>
      <c r="V67" s="45" t="str">
        <f>IF(OR('4ª FASE - GRUPOS 1 a 8'!F103="",'4ª FASE - GRUPOS 1 a 8'!F103=""),"",'4ª FASE - GRUPOS 1 a 8'!E64)</f>
        <v/>
      </c>
      <c r="W67" s="45">
        <f>SUM(C72,C78,C84,C90,C96,C102)</f>
        <v>0</v>
      </c>
      <c r="X67" s="45">
        <f>SUM(F72,F78,F84,F90,F96,F102)</f>
        <v>0</v>
      </c>
      <c r="Y67" s="45">
        <f>SUM(H72,H78,H84,H90,H96,H102)</f>
        <v>0</v>
      </c>
      <c r="Z67" s="45">
        <f>X67-Y67</f>
        <v>0</v>
      </c>
      <c r="AA67" s="45">
        <f>(W67*10^10)+((Z67+5000)*10^6)+(X67*10)+U67</f>
        <v>5000000004</v>
      </c>
      <c r="AB67" s="45">
        <f>LARGE($AA$64:$AA$67,U67)</f>
        <v>5000000001</v>
      </c>
      <c r="AC67" s="64">
        <f>MATCH(AB67,$AA$64:$AA$67,0)</f>
        <v>1</v>
      </c>
      <c r="AD67" s="45"/>
      <c r="AE67" s="45"/>
    </row>
    <row r="68" spans="3:31" ht="15.75" thickBot="1">
      <c r="C68" s="45" t="str">
        <f>IF(OR(F68="",H68=""),"",IF(F68=H68,1,IF(F68&lt;H68,0,IF(F68-H68&lt;10,2,IF(F68&gt;H68,3,SE)))))</f>
        <v/>
      </c>
      <c r="Q68" s="45" t="str">
        <f>IF(OR(H68="",F68=""),"",IF(H68=F68,1,IF(H68&lt;F68,0,IF(H68-F68&lt;10,2,IF(H68&gt;F68,3,SE)))))</f>
        <v/>
      </c>
      <c r="S68" s="45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5"/>
    </row>
    <row r="69" spans="3:31">
      <c r="C69" s="45" t="str">
        <f>IF(OR(F69="",H69=""),"",IF(F69=H69,1,IF(F69&lt;H69,0,IF(F69-H69&lt;10,2,IF(F69&gt;H69,3,SE)))))</f>
        <v/>
      </c>
      <c r="D69" s="227" t="s">
        <v>160</v>
      </c>
      <c r="E69" s="228"/>
      <c r="F69" s="228"/>
      <c r="G69" s="228"/>
      <c r="H69" s="228"/>
      <c r="I69" s="228"/>
      <c r="J69" s="228"/>
      <c r="K69" s="228"/>
      <c r="L69" s="228"/>
      <c r="M69" s="228"/>
      <c r="N69" s="228"/>
      <c r="O69" s="228"/>
      <c r="P69" s="229"/>
      <c r="Q69" s="45" t="str">
        <f>IF(OR(H69="",F69=""),"",IF(H69=F69,1,IF(H69&lt;F69,0,IF(H69-F69&lt;10,2,IF(H69&gt;F69,3,SE)))))</f>
        <v/>
      </c>
      <c r="S69" s="45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5"/>
    </row>
    <row r="70" spans="3:31" ht="15.75" thickBot="1">
      <c r="C70" s="45" t="str">
        <f>IF(OR(F70="",H70=""),"",IF(F70=H70,1,IF(F70&lt;H70,0,IF(F70-H70&lt;10,2,IF(F70&gt;H70,3,SE)))))</f>
        <v/>
      </c>
      <c r="D70" s="230"/>
      <c r="E70" s="231"/>
      <c r="F70" s="231"/>
      <c r="G70" s="231"/>
      <c r="H70" s="231"/>
      <c r="I70" s="231"/>
      <c r="J70" s="231"/>
      <c r="K70" s="231"/>
      <c r="L70" s="231"/>
      <c r="M70" s="231"/>
      <c r="N70" s="231"/>
      <c r="O70" s="231"/>
      <c r="P70" s="232"/>
      <c r="Q70" s="45" t="str">
        <f>IF(OR(H70="",F70=""),"",IF(H70=F70,1,IF(H70&lt;F70,0,IF(H70-F70&lt;10,2,IF(H70&gt;F70,3,SE)))))</f>
        <v/>
      </c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5"/>
    </row>
    <row r="71" spans="3:31" ht="15" customHeight="1">
      <c r="C71" s="45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T71" s="45"/>
      <c r="U71" s="45"/>
      <c r="V71" s="45"/>
      <c r="W71" s="45"/>
      <c r="X71" s="45"/>
      <c r="Y71" s="45"/>
      <c r="Z71" s="45"/>
      <c r="AA71" s="45"/>
      <c r="AB71" s="45"/>
      <c r="AC71" s="45"/>
      <c r="AD71" s="45"/>
      <c r="AE71" s="45"/>
    </row>
    <row r="72" spans="3:31" ht="15" customHeight="1">
      <c r="C72" s="45" t="str">
        <f>IF(OR(F72="",H72=""),"",IF(F72=H72,1,IF(F72&lt;H72,0,IF(F72-H72&lt;10,2,IF(F72&gt;H72,3,SE)))))</f>
        <v/>
      </c>
      <c r="D72" s="207" t="str">
        <f>V67</f>
        <v/>
      </c>
      <c r="E72" s="207"/>
      <c r="F72" s="76"/>
      <c r="G72" s="65" t="s">
        <v>17</v>
      </c>
      <c r="H72" s="77"/>
      <c r="I72" s="207" t="str">
        <f>V64</f>
        <v/>
      </c>
      <c r="J72" s="207"/>
      <c r="K72" s="207"/>
      <c r="L72" s="207"/>
      <c r="M72" s="207"/>
      <c r="N72" s="207"/>
      <c r="O72" s="207"/>
      <c r="P72" s="207"/>
      <c r="Q72" s="45" t="str">
        <f>IF(OR(H72="",F72=""),"",IF(H72=F72,1,IF(H72&lt;F72,0,IF(H72-F72&lt;10,2,IF(H72&gt;F72,3,SE)))))</f>
        <v/>
      </c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5"/>
    </row>
    <row r="73" spans="3:31" ht="15.75" customHeight="1">
      <c r="C73" s="45" t="str">
        <f>IF(OR(F73="",H73=""),"",IF(F73=H73,1,IF(F73&lt;H73,0,IF(F73-H73&lt;10,2,IF(F73&gt;H73,3,SE)))))</f>
        <v/>
      </c>
      <c r="D73" s="207" t="str">
        <f>V66</f>
        <v/>
      </c>
      <c r="E73" s="207"/>
      <c r="F73" s="76"/>
      <c r="G73" s="65" t="s">
        <v>17</v>
      </c>
      <c r="H73" s="77"/>
      <c r="I73" s="207" t="str">
        <f>V65</f>
        <v/>
      </c>
      <c r="J73" s="207"/>
      <c r="K73" s="207"/>
      <c r="L73" s="207"/>
      <c r="M73" s="207"/>
      <c r="N73" s="207"/>
      <c r="O73" s="207"/>
      <c r="P73" s="207"/>
      <c r="Q73" s="45" t="str">
        <f>IF(OR(H73="",F73=""),"",IF(H73=F73,1,IF(H73&lt;F73,0,IF(H73-F73&lt;10,2,IF(H73&gt;F73,3,SE)))))</f>
        <v/>
      </c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5"/>
    </row>
    <row r="74" spans="3:31" ht="15.75" thickBot="1">
      <c r="C74" s="45" t="str">
        <f>IF(OR(F74="",H74=""),"",IF(F74=H74,1,IF(F74&lt;H74,0,IF(F74-H74&lt;10,2,IF(F74&gt;H74,3,SE)))))</f>
        <v/>
      </c>
      <c r="Q74" s="45" t="str">
        <f>IF(OR(H74="",F74=""),"",IF(H74=F74,1,IF(H74&lt;F74,0,IF(H74-F74&lt;10,2,IF(H74&gt;F74,3,SE)))))</f>
        <v/>
      </c>
      <c r="T74" s="45"/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5"/>
    </row>
    <row r="75" spans="3:31">
      <c r="C75" s="45" t="str">
        <f>IF(OR(F75="",H75=""),"",IF(F75=H75,1,IF(F75&lt;H75,0,IF(F75-H75&lt;10,2,IF(F75&gt;H75,3,SE)))))</f>
        <v/>
      </c>
      <c r="D75" s="217" t="s">
        <v>161</v>
      </c>
      <c r="E75" s="218"/>
      <c r="F75" s="218"/>
      <c r="G75" s="218"/>
      <c r="H75" s="218"/>
      <c r="I75" s="218"/>
      <c r="J75" s="218"/>
      <c r="K75" s="218"/>
      <c r="L75" s="218"/>
      <c r="M75" s="218"/>
      <c r="N75" s="218"/>
      <c r="O75" s="218"/>
      <c r="P75" s="219"/>
      <c r="Q75" s="45" t="str">
        <f>IF(OR(H75="",F75=""),"",IF(H75=F75,1,IF(H75&lt;F75,0,IF(H75-F75&lt;10,2,IF(H75&gt;F75,3,SE)))))</f>
        <v/>
      </c>
      <c r="T75" s="45"/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5"/>
    </row>
    <row r="76" spans="3:31" ht="15.75" thickBot="1">
      <c r="C76" s="45" t="str">
        <f>IF(OR(F76="",H76=""),"",IF(F76=H76,1,IF(F76&lt;H76,0,IF(F76-H76&lt;10,2,IF(F76&gt;H76,3,SE)))))</f>
        <v/>
      </c>
      <c r="D76" s="220"/>
      <c r="E76" s="221"/>
      <c r="F76" s="221"/>
      <c r="G76" s="221"/>
      <c r="H76" s="221"/>
      <c r="I76" s="221"/>
      <c r="J76" s="221"/>
      <c r="K76" s="221"/>
      <c r="L76" s="221"/>
      <c r="M76" s="221"/>
      <c r="N76" s="221"/>
      <c r="O76" s="221"/>
      <c r="P76" s="222"/>
      <c r="Q76" s="45" t="str">
        <f>IF(OR(H76="",F76=""),"",IF(H76=F76,1,IF(H76&lt;F76,0,IF(H76-F76&lt;10,2,IF(H76&gt;F76,3,SE)))))</f>
        <v/>
      </c>
      <c r="T76" s="45"/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5"/>
    </row>
    <row r="77" spans="3:31" ht="15" customHeight="1">
      <c r="C77" s="45" t="str">
        <f>IF(OR(F77="",H77=""),"",IF(F77=H77,1,IF(F77&lt;H77,0,IF(F77-H77&lt;10,2,IF(F77&gt;H77,3,SE)))))</f>
        <v/>
      </c>
      <c r="Q77" s="45" t="str">
        <f>IF(OR(H77="",F77=""),"",IF(H77=F77,1,IF(H77&lt;F77,0,IF(H77-F77&lt;10,2,IF(H77&gt;F77,3,SE)))))</f>
        <v/>
      </c>
      <c r="T77" s="45"/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5"/>
    </row>
    <row r="78" spans="3:31" ht="15" customHeight="1">
      <c r="C78" s="45" t="str">
        <f>IF(OR(F78="",H78=""),"",IF(F78=H78,1,IF(F78&lt;H78,0,IF(F78-H78&lt;10,2,IF(F78&gt;H78,3,SE)))))</f>
        <v/>
      </c>
      <c r="D78" s="207" t="str">
        <f>V67</f>
        <v/>
      </c>
      <c r="E78" s="207"/>
      <c r="F78" s="76"/>
      <c r="G78" s="65" t="s">
        <v>17</v>
      </c>
      <c r="H78" s="77"/>
      <c r="I78" s="207" t="str">
        <f>V65</f>
        <v/>
      </c>
      <c r="J78" s="207"/>
      <c r="K78" s="207"/>
      <c r="L78" s="207"/>
      <c r="M78" s="207"/>
      <c r="N78" s="207"/>
      <c r="O78" s="207"/>
      <c r="P78" s="207"/>
      <c r="Q78" s="45" t="str">
        <f>IF(OR(H78="",F78=""),"",IF(H78=F78,1,IF(H78&lt;F78,0,IF(H78-F78&lt;10,2,IF(H78&gt;F78,3,SE)))))</f>
        <v/>
      </c>
      <c r="T78" s="45"/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5"/>
    </row>
    <row r="79" spans="3:31" ht="15.75" customHeight="1">
      <c r="C79" s="45" t="str">
        <f>IF(OR(F79="",H79=""),"",IF(F79=H79,1,IF(F79&lt;H79,0,IF(F79-H79&lt;10,2,IF(F79&gt;H79,3,SE)))))</f>
        <v/>
      </c>
      <c r="D79" s="207" t="str">
        <f>V66</f>
        <v/>
      </c>
      <c r="E79" s="207"/>
      <c r="F79" s="77"/>
      <c r="G79" s="65" t="s">
        <v>17</v>
      </c>
      <c r="H79" s="76"/>
      <c r="I79" s="207" t="str">
        <f>V64</f>
        <v/>
      </c>
      <c r="J79" s="207"/>
      <c r="K79" s="207"/>
      <c r="L79" s="207"/>
      <c r="M79" s="207"/>
      <c r="N79" s="207"/>
      <c r="O79" s="207"/>
      <c r="P79" s="207"/>
      <c r="Q79" s="45" t="str">
        <f>IF(OR(H79="",F79=""),"",IF(H79=F79,1,IF(H79&lt;F79,0,IF(H79-F79&lt;10,2,IF(H79&gt;F79,3,SE)))))</f>
        <v/>
      </c>
      <c r="T79" s="45"/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5"/>
    </row>
    <row r="80" spans="3:31" ht="15.75" thickBot="1">
      <c r="C80" s="45" t="str">
        <f>IF(OR(F80="",H80=""),"",IF(F80=H80,1,IF(F80&lt;H80,0,IF(F80-H80&lt;10,2,IF(F80&gt;H80,3,SE)))))</f>
        <v/>
      </c>
      <c r="F80" s="57"/>
      <c r="Q80" s="45" t="str">
        <f>IF(OR(H80="",F80=""),"",IF(H80=F80,1,IF(H80&lt;F80,0,IF(H80-F80&lt;10,2,IF(H80&gt;F80,3,SE)))))</f>
        <v/>
      </c>
      <c r="T80" s="45"/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5"/>
    </row>
    <row r="81" spans="3:31">
      <c r="C81" s="45" t="str">
        <f>IF(OR(F81="",H81=""),"",IF(F81=H81,1,IF(F81&lt;H81,0,IF(F81-H81&lt;10,2,IF(F81&gt;H81,3,SE)))))</f>
        <v/>
      </c>
      <c r="D81" s="217" t="s">
        <v>162</v>
      </c>
      <c r="E81" s="218"/>
      <c r="F81" s="218"/>
      <c r="G81" s="218"/>
      <c r="H81" s="218"/>
      <c r="I81" s="218"/>
      <c r="J81" s="218"/>
      <c r="K81" s="218"/>
      <c r="L81" s="218"/>
      <c r="M81" s="218"/>
      <c r="N81" s="218"/>
      <c r="O81" s="218"/>
      <c r="P81" s="219"/>
      <c r="Q81" s="45" t="str">
        <f>IF(OR(H81="",F81=""),"",IF(H81=F81,1,IF(H81&lt;F81,0,IF(H81-F81&lt;10,2,IF(H81&gt;F81,3,SE)))))</f>
        <v/>
      </c>
      <c r="T81" s="45"/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5"/>
    </row>
    <row r="82" spans="3:31" ht="15.75" thickBot="1">
      <c r="C82" s="45" t="str">
        <f>IF(OR(F82="",H82=""),"",IF(F82=H82,1,IF(F82&lt;H82,0,IF(F82-H82&lt;10,2,IF(F82&gt;H82,3,SE)))))</f>
        <v/>
      </c>
      <c r="D82" s="220"/>
      <c r="E82" s="221"/>
      <c r="F82" s="221"/>
      <c r="G82" s="221"/>
      <c r="H82" s="221"/>
      <c r="I82" s="221"/>
      <c r="J82" s="221"/>
      <c r="K82" s="221"/>
      <c r="L82" s="221"/>
      <c r="M82" s="221"/>
      <c r="N82" s="221"/>
      <c r="O82" s="221"/>
      <c r="P82" s="222"/>
      <c r="Q82" s="45" t="str">
        <f>IF(OR(H82="",F82=""),"",IF(H82=F82,1,IF(H82&lt;F82,0,IF(H82-F82&lt;10,2,IF(H82&gt;F82,3,SE)))))</f>
        <v/>
      </c>
      <c r="T82" s="45"/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5"/>
    </row>
    <row r="83" spans="3:31" ht="15" customHeight="1">
      <c r="C83" s="45" t="str">
        <f>IF(OR(F83="",H83=""),"",IF(F83=H83,1,IF(F83&lt;H83,0,IF(F83-H83&lt;10,2,IF(F83&gt;H83,3,SE)))))</f>
        <v/>
      </c>
      <c r="Q83" s="45" t="str">
        <f>IF(OR(H83="",F83=""),"",IF(H83=F83,1,IF(H83&lt;F83,0,IF(H83-F83&lt;10,2,IF(H83&gt;F83,3,SE)))))</f>
        <v/>
      </c>
      <c r="T83" s="45"/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5"/>
    </row>
    <row r="84" spans="3:31" ht="15" customHeight="1">
      <c r="C84" s="45" t="str">
        <f>IF(OR(F84="",H84=""),"",IF(F84=H84,1,IF(F84&lt;H84,0,IF(F84-H84&lt;10,2,IF(F84&gt;H84,3,SE)))))</f>
        <v/>
      </c>
      <c r="D84" s="207" t="str">
        <f>V67</f>
        <v/>
      </c>
      <c r="E84" s="207"/>
      <c r="F84" s="77"/>
      <c r="G84" s="65" t="s">
        <v>17</v>
      </c>
      <c r="H84" s="76"/>
      <c r="I84" s="207" t="str">
        <f>V66</f>
        <v/>
      </c>
      <c r="J84" s="207"/>
      <c r="K84" s="207"/>
      <c r="L84" s="207"/>
      <c r="M84" s="207"/>
      <c r="N84" s="207"/>
      <c r="O84" s="207"/>
      <c r="P84" s="207"/>
      <c r="Q84" s="45" t="str">
        <f>IF(OR(H84="",F84=""),"",IF(H84=F84,1,IF(H84&lt;F84,0,IF(H84-F84&lt;10,2,IF(H84&gt;F84,3,SE)))))</f>
        <v/>
      </c>
      <c r="T84" s="45"/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5"/>
    </row>
    <row r="85" spans="3:31" ht="15.75" customHeight="1">
      <c r="C85" s="45" t="str">
        <f>IF(OR(F85="",H85=""),"",IF(F85=H85,1,IF(F85&lt;H85,0,IF(F85-H85&lt;10,2,IF(F85&gt;H85,3,SE)))))</f>
        <v/>
      </c>
      <c r="D85" s="207" t="str">
        <f>V65</f>
        <v/>
      </c>
      <c r="E85" s="207"/>
      <c r="F85" s="76"/>
      <c r="G85" s="65" t="s">
        <v>17</v>
      </c>
      <c r="H85" s="77"/>
      <c r="I85" s="207" t="str">
        <f>V64</f>
        <v/>
      </c>
      <c r="J85" s="207"/>
      <c r="K85" s="207"/>
      <c r="L85" s="207"/>
      <c r="M85" s="207"/>
      <c r="N85" s="207"/>
      <c r="O85" s="207"/>
      <c r="P85" s="207"/>
      <c r="Q85" s="45" t="str">
        <f>IF(OR(H85="",F85=""),"",IF(H85=F85,1,IF(H85&lt;F85,0,IF(H85-F85&lt;10,2,IF(H85&gt;F85,3,SE)))))</f>
        <v/>
      </c>
      <c r="T85" s="45"/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5"/>
    </row>
    <row r="86" spans="3:31" ht="15.75" thickBot="1">
      <c r="C86" s="45" t="str">
        <f>IF(OR(F86="",H86=""),"",IF(F86=H86,1,IF(F86&lt;H86,0,IF(F86-H86&lt;10,2,IF(F86&gt;H86,3,SE)))))</f>
        <v/>
      </c>
      <c r="Q86" s="45" t="str">
        <f>IF(OR(H86="",F86=""),"",IF(H86=F86,1,IF(H86&lt;F86,0,IF(H86-F86&lt;10,2,IF(H86&gt;F86,3,SE)))))</f>
        <v/>
      </c>
      <c r="T86" s="45"/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5"/>
    </row>
    <row r="87" spans="3:31">
      <c r="C87" s="45" t="str">
        <f>IF(OR(F87="",H87=""),"",IF(F87=H87,1,IF(F87&lt;H87,0,IF(F87-H87&lt;10,2,IF(F87&gt;H87,3,SE)))))</f>
        <v/>
      </c>
      <c r="D87" s="217" t="s">
        <v>163</v>
      </c>
      <c r="E87" s="218"/>
      <c r="F87" s="218"/>
      <c r="G87" s="218"/>
      <c r="H87" s="218"/>
      <c r="I87" s="218"/>
      <c r="J87" s="218"/>
      <c r="K87" s="218"/>
      <c r="L87" s="218"/>
      <c r="M87" s="218"/>
      <c r="N87" s="218"/>
      <c r="O87" s="218"/>
      <c r="P87" s="219"/>
      <c r="Q87" s="45" t="str">
        <f>IF(OR(H87="",F87=""),"",IF(H87=F87,1,IF(H87&lt;F87,0,IF(H87-F87&lt;10,2,IF(H87&gt;F87,3,SE)))))</f>
        <v/>
      </c>
      <c r="T87" s="45"/>
      <c r="U87" s="45"/>
      <c r="V87" s="45"/>
      <c r="W87" s="45"/>
      <c r="X87" s="45"/>
      <c r="Y87" s="45"/>
      <c r="Z87" s="45"/>
      <c r="AA87" s="45"/>
      <c r="AB87" s="45"/>
      <c r="AC87" s="45"/>
      <c r="AD87" s="45"/>
      <c r="AE87" s="45"/>
    </row>
    <row r="88" spans="3:31" ht="15.75" thickBot="1">
      <c r="C88" s="45" t="str">
        <f>IF(OR(F88="",H88=""),"",IF(F88=H88,1,IF(F88&lt;H88,0,IF(F88-H88&lt;10,2,IF(F88&gt;H88,3,SE)))))</f>
        <v/>
      </c>
      <c r="D88" s="220"/>
      <c r="E88" s="221"/>
      <c r="F88" s="221"/>
      <c r="G88" s="221"/>
      <c r="H88" s="221"/>
      <c r="I88" s="221"/>
      <c r="J88" s="221"/>
      <c r="K88" s="221"/>
      <c r="L88" s="221"/>
      <c r="M88" s="221"/>
      <c r="N88" s="221"/>
      <c r="O88" s="221"/>
      <c r="P88" s="222"/>
      <c r="Q88" s="45" t="str">
        <f>IF(OR(H88="",F88=""),"",IF(H88=F88,1,IF(H88&lt;F88,0,IF(H88-F88&lt;10,2,IF(H88&gt;F88,3,SE)))))</f>
        <v/>
      </c>
      <c r="T88" s="45"/>
      <c r="U88" s="45"/>
      <c r="V88" s="45"/>
      <c r="W88" s="45"/>
      <c r="X88" s="45"/>
      <c r="Y88" s="45"/>
      <c r="Z88" s="45"/>
      <c r="AA88" s="45"/>
      <c r="AB88" s="45"/>
      <c r="AC88" s="45"/>
      <c r="AD88" s="45"/>
      <c r="AE88" s="45"/>
    </row>
    <row r="89" spans="3:31" ht="15" customHeight="1">
      <c r="C89" s="45" t="str">
        <f>IF(OR(F89="",H89=""),"",IF(F89=H89,1,IF(F89&lt;H89,0,IF(F89-H89&lt;10,2,IF(F89&gt;H89,3,SE)))))</f>
        <v/>
      </c>
      <c r="Q89" s="45" t="str">
        <f>IF(OR(H89="",F89=""),"",IF(H89=F89,1,IF(H89&lt;F89,0,IF(H89-F89&lt;10,2,IF(H89&gt;F89,3,SE)))))</f>
        <v/>
      </c>
      <c r="T89" s="45"/>
      <c r="U89" s="45"/>
      <c r="V89" s="45"/>
      <c r="W89" s="45"/>
      <c r="X89" s="45"/>
      <c r="Y89" s="45"/>
      <c r="Z89" s="45"/>
      <c r="AA89" s="45"/>
      <c r="AB89" s="45"/>
      <c r="AC89" s="45"/>
      <c r="AD89" s="45"/>
      <c r="AE89" s="45"/>
    </row>
    <row r="90" spans="3:31" ht="15" customHeight="1">
      <c r="C90" s="45" t="str">
        <f>IF(OR(F90="",H90=""),"",IF(F90=H90,1,IF(F90&lt;H90,0,IF(F90-H90&lt;10,2,IF(F90&gt;H90,3,SE)))))</f>
        <v/>
      </c>
      <c r="D90" s="207" t="str">
        <f>V67</f>
        <v/>
      </c>
      <c r="E90" s="207"/>
      <c r="F90" s="77"/>
      <c r="G90" s="65" t="s">
        <v>17</v>
      </c>
      <c r="H90" s="76"/>
      <c r="I90" s="207" t="str">
        <f>V64</f>
        <v/>
      </c>
      <c r="J90" s="207"/>
      <c r="K90" s="207"/>
      <c r="L90" s="207"/>
      <c r="M90" s="207"/>
      <c r="N90" s="207"/>
      <c r="O90" s="207"/>
      <c r="P90" s="207"/>
      <c r="Q90" s="45" t="str">
        <f>IF(OR(H90="",F90=""),"",IF(H90=F90,1,IF(H90&lt;F90,0,IF(H90-F90&lt;10,2,IF(H90&gt;F90,3,SE)))))</f>
        <v/>
      </c>
      <c r="T90" s="45"/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5"/>
    </row>
    <row r="91" spans="3:31" ht="15.75" customHeight="1">
      <c r="C91" s="45" t="str">
        <f>IF(OR(F91="",H91=""),"",IF(F91=H91,1,IF(F91&lt;H91,0,IF(F91-H91&lt;10,2,IF(F91&gt;H91,3,SE)))))</f>
        <v/>
      </c>
      <c r="D91" s="207" t="str">
        <f>V66</f>
        <v/>
      </c>
      <c r="E91" s="207"/>
      <c r="F91" s="77"/>
      <c r="G91" s="65" t="s">
        <v>17</v>
      </c>
      <c r="H91" s="76"/>
      <c r="I91" s="207" t="str">
        <f>V65</f>
        <v/>
      </c>
      <c r="J91" s="207"/>
      <c r="K91" s="207"/>
      <c r="L91" s="207"/>
      <c r="M91" s="207"/>
      <c r="N91" s="207"/>
      <c r="O91" s="207"/>
      <c r="P91" s="207"/>
      <c r="Q91" s="45" t="str">
        <f>IF(OR(H91="",F91=""),"",IF(H91=F91,1,IF(H91&lt;F91,0,IF(H91-F91&lt;10,2,IF(H91&gt;F91,3,SE)))))</f>
        <v/>
      </c>
      <c r="T91" s="45"/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5"/>
    </row>
    <row r="92" spans="3:31" ht="15.75" thickBot="1">
      <c r="C92" s="45" t="str">
        <f>IF(OR(F92="",H92=""),"",IF(F92=H92,1,IF(F92&lt;H92,0,IF(F92-H92&lt;10,2,IF(F92&gt;H92,3,SE)))))</f>
        <v/>
      </c>
      <c r="Q92" s="45" t="str">
        <f>IF(OR(H92="",F92=""),"",IF(H92=F92,1,IF(H92&lt;F92,0,IF(H92-F92&lt;10,2,IF(H92&gt;F92,3,SE)))))</f>
        <v/>
      </c>
      <c r="T92" s="45"/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5"/>
    </row>
    <row r="93" spans="3:31">
      <c r="C93" s="45" t="str">
        <f>IF(OR(F93="",H93=""),"",IF(F93=H93,1,IF(F93&lt;H93,0,IF(F93-H93&lt;10,2,IF(F93&gt;H93,3,SE)))))</f>
        <v/>
      </c>
      <c r="D93" s="217" t="s">
        <v>164</v>
      </c>
      <c r="E93" s="218"/>
      <c r="F93" s="218"/>
      <c r="G93" s="218"/>
      <c r="H93" s="218"/>
      <c r="I93" s="218"/>
      <c r="J93" s="218"/>
      <c r="K93" s="218"/>
      <c r="L93" s="218"/>
      <c r="M93" s="218"/>
      <c r="N93" s="218"/>
      <c r="O93" s="218"/>
      <c r="P93" s="219"/>
      <c r="Q93" s="45" t="str">
        <f>IF(OR(H93="",F93=""),"",IF(H93=F93,1,IF(H93&lt;F93,0,IF(H93-F93&lt;10,2,IF(H93&gt;F93,3,SE)))))</f>
        <v/>
      </c>
      <c r="T93" s="45"/>
      <c r="U93" s="45"/>
      <c r="V93" s="45"/>
      <c r="W93" s="45"/>
      <c r="X93" s="45"/>
      <c r="Y93" s="45"/>
      <c r="Z93" s="45"/>
      <c r="AA93" s="45"/>
      <c r="AB93" s="45"/>
      <c r="AC93" s="45"/>
      <c r="AD93" s="45"/>
      <c r="AE93" s="45"/>
    </row>
    <row r="94" spans="3:31" ht="15.75" thickBot="1">
      <c r="C94" s="45" t="str">
        <f>IF(OR(F94="",H94=""),"",IF(F94=H94,1,IF(F94&lt;H94,0,IF(F94-H94&lt;10,2,IF(F94&gt;H94,3,SE)))))</f>
        <v/>
      </c>
      <c r="D94" s="220"/>
      <c r="E94" s="221"/>
      <c r="F94" s="221"/>
      <c r="G94" s="221"/>
      <c r="H94" s="221"/>
      <c r="I94" s="221"/>
      <c r="J94" s="221"/>
      <c r="K94" s="221"/>
      <c r="L94" s="221"/>
      <c r="M94" s="221"/>
      <c r="N94" s="221"/>
      <c r="O94" s="221"/>
      <c r="P94" s="222"/>
      <c r="Q94" s="45" t="str">
        <f>IF(OR(H94="",F94=""),"",IF(H94=F94,1,IF(H94&lt;F94,0,IF(H94-F94&lt;10,2,IF(H94&gt;F94,3,SE)))))</f>
        <v/>
      </c>
      <c r="T94" s="45"/>
      <c r="U94" s="45"/>
      <c r="V94" s="45"/>
      <c r="W94" s="45"/>
      <c r="X94" s="45"/>
      <c r="Y94" s="45"/>
      <c r="Z94" s="45"/>
      <c r="AA94" s="45"/>
      <c r="AB94" s="45"/>
      <c r="AC94" s="45"/>
      <c r="AD94" s="45"/>
      <c r="AE94" s="45"/>
    </row>
    <row r="95" spans="3:31" ht="15" customHeight="1">
      <c r="C95" s="45" t="str">
        <f>IF(OR(F95="",H95=""),"",IF(F95=H95,1,IF(F95&lt;H95,0,IF(F95-H95&lt;10,2,IF(F95&gt;H95,3,SE)))))</f>
        <v/>
      </c>
      <c r="Q95" s="45" t="str">
        <f>IF(OR(H95="",F95=""),"",IF(H95=F95,1,IF(H95&lt;F95,0,IF(H95-F95&lt;10,2,IF(H95&gt;F95,3,SE)))))</f>
        <v/>
      </c>
      <c r="T95" s="45"/>
      <c r="U95" s="45"/>
      <c r="V95" s="46"/>
      <c r="W95" s="46"/>
      <c r="X95" s="46"/>
      <c r="Y95" s="46"/>
      <c r="Z95" s="46"/>
      <c r="AA95" s="46"/>
      <c r="AB95" s="46"/>
      <c r="AC95" s="45"/>
      <c r="AD95" s="45"/>
      <c r="AE95" s="45"/>
    </row>
    <row r="96" spans="3:31" ht="15" customHeight="1">
      <c r="C96" s="45" t="str">
        <f>IF(OR(F96="",H96=""),"",IF(F96=H96,1,IF(F96&lt;H96,0,IF(F96-H96&lt;10,2,IF(F96&gt;H96,3,SE)))))</f>
        <v/>
      </c>
      <c r="D96" s="207" t="str">
        <f>V67</f>
        <v/>
      </c>
      <c r="E96" s="207"/>
      <c r="F96" s="77"/>
      <c r="G96" s="65" t="s">
        <v>17</v>
      </c>
      <c r="H96" s="76"/>
      <c r="I96" s="207" t="str">
        <f>V65</f>
        <v/>
      </c>
      <c r="J96" s="207"/>
      <c r="K96" s="207"/>
      <c r="L96" s="207"/>
      <c r="M96" s="207"/>
      <c r="N96" s="207"/>
      <c r="O96" s="207"/>
      <c r="P96" s="207"/>
      <c r="Q96" s="45" t="str">
        <f>IF(OR(H96="",F96=""),"",IF(H96=F96,1,IF(H96&lt;F96,0,IF(H96-F96&lt;10,2,IF(H96&gt;F96,3,SE)))))</f>
        <v/>
      </c>
      <c r="T96" s="45"/>
      <c r="U96" s="45"/>
      <c r="V96" s="46"/>
      <c r="W96" s="46"/>
      <c r="X96" s="46"/>
      <c r="Y96" s="46"/>
      <c r="Z96" s="46"/>
      <c r="AA96" s="46"/>
      <c r="AB96" s="46"/>
      <c r="AC96" s="45"/>
      <c r="AD96" s="45"/>
      <c r="AE96" s="45"/>
    </row>
    <row r="97" spans="3:31" ht="15.75" customHeight="1">
      <c r="C97" s="45" t="str">
        <f>IF(OR(F97="",H97=""),"",IF(F97=H97,1,IF(F97&lt;H97,0,IF(F97-H97&lt;10,2,IF(F97&gt;H97,3,SE)))))</f>
        <v/>
      </c>
      <c r="D97" s="207" t="str">
        <f>V66</f>
        <v/>
      </c>
      <c r="E97" s="207"/>
      <c r="F97" s="77"/>
      <c r="G97" s="65" t="s">
        <v>17</v>
      </c>
      <c r="H97" s="76"/>
      <c r="I97" s="207" t="str">
        <f>V64</f>
        <v/>
      </c>
      <c r="J97" s="207"/>
      <c r="K97" s="207"/>
      <c r="L97" s="207"/>
      <c r="M97" s="207"/>
      <c r="N97" s="207"/>
      <c r="O97" s="207"/>
      <c r="P97" s="207"/>
      <c r="Q97" s="45" t="str">
        <f>IF(OR(H97="",F97=""),"",IF(H97=F97,1,IF(H97&lt;F97,0,IF(H97-F97&lt;10,2,IF(H97&gt;F97,3,SE)))))</f>
        <v/>
      </c>
      <c r="T97" s="45"/>
      <c r="U97" s="45"/>
      <c r="V97" s="46"/>
      <c r="W97" s="46"/>
      <c r="X97" s="46"/>
      <c r="Y97" s="46"/>
      <c r="Z97" s="46"/>
      <c r="AA97" s="46"/>
      <c r="AB97" s="46"/>
      <c r="AC97" s="45"/>
      <c r="AD97" s="45"/>
      <c r="AE97" s="45"/>
    </row>
    <row r="98" spans="3:31" ht="15.75" thickBot="1">
      <c r="C98" s="45" t="str">
        <f>IF(OR(F98="",H98=""),"",IF(F98=H98,1,IF(F98&lt;H98,0,IF(F98-H98&lt;10,2,IF(F98&gt;H98,3,SE)))))</f>
        <v/>
      </c>
      <c r="Q98" s="45" t="str">
        <f>IF(OR(H98="",F98=""),"",IF(H98=F98,1,IF(H98&lt;F98,0,IF(H98-F98&lt;10,2,IF(H98&gt;F98,3,SE)))))</f>
        <v/>
      </c>
      <c r="T98" s="45"/>
      <c r="U98" s="45"/>
      <c r="V98" s="46"/>
      <c r="W98" s="46"/>
      <c r="X98" s="46"/>
      <c r="Y98" s="46"/>
      <c r="Z98" s="46"/>
      <c r="AA98" s="46"/>
      <c r="AB98" s="46"/>
      <c r="AC98" s="45"/>
      <c r="AD98" s="45"/>
      <c r="AE98" s="45"/>
    </row>
    <row r="99" spans="3:31">
      <c r="C99" s="45" t="str">
        <f>IF(OR(F99="",H99=""),"",IF(F99=H99,1,IF(F99&lt;H99,0,IF(F99-H99&lt;10,2,IF(F99&gt;H99,3,SE)))))</f>
        <v/>
      </c>
      <c r="D99" s="217" t="s">
        <v>165</v>
      </c>
      <c r="E99" s="218"/>
      <c r="F99" s="218"/>
      <c r="G99" s="218"/>
      <c r="H99" s="218"/>
      <c r="I99" s="218"/>
      <c r="J99" s="218"/>
      <c r="K99" s="218"/>
      <c r="L99" s="218"/>
      <c r="M99" s="218"/>
      <c r="N99" s="218"/>
      <c r="O99" s="218"/>
      <c r="P99" s="219"/>
      <c r="Q99" s="45" t="str">
        <f>IF(OR(H99="",F99=""),"",IF(H99=F99,1,IF(H99&lt;F99,0,IF(H99-F99&lt;10,2,IF(H99&gt;F99,3,SE)))))</f>
        <v/>
      </c>
      <c r="T99" s="45"/>
      <c r="U99" s="45"/>
      <c r="V99" s="45"/>
      <c r="W99" s="45"/>
      <c r="X99" s="45"/>
      <c r="Y99" s="45"/>
      <c r="Z99" s="45"/>
      <c r="AA99" s="45"/>
      <c r="AB99" s="45"/>
      <c r="AC99" s="45"/>
      <c r="AD99" s="45"/>
      <c r="AE99" s="45"/>
    </row>
    <row r="100" spans="3:31" ht="15.75" thickBot="1">
      <c r="C100" s="45" t="str">
        <f>IF(OR(F100="",H100=""),"",IF(F100=H100,1,IF(F100&lt;H100,0,IF(F100-H100&lt;10,2,IF(F100&gt;H100,3,SE)))))</f>
        <v/>
      </c>
      <c r="D100" s="220"/>
      <c r="E100" s="221"/>
      <c r="F100" s="221"/>
      <c r="G100" s="221"/>
      <c r="H100" s="221"/>
      <c r="I100" s="221"/>
      <c r="J100" s="221"/>
      <c r="K100" s="221"/>
      <c r="L100" s="221"/>
      <c r="M100" s="221"/>
      <c r="N100" s="221"/>
      <c r="O100" s="221"/>
      <c r="P100" s="222"/>
      <c r="Q100" s="45" t="str">
        <f>IF(OR(H100="",F100=""),"",IF(H100=F100,1,IF(H100&lt;F100,0,IF(H100-F100&lt;10,2,IF(H100&gt;F100,3,SE)))))</f>
        <v/>
      </c>
      <c r="T100" s="45"/>
      <c r="U100" s="45"/>
      <c r="V100" s="45"/>
      <c r="W100" s="45"/>
      <c r="X100" s="45"/>
      <c r="Y100" s="45"/>
      <c r="Z100" s="45"/>
      <c r="AA100" s="45"/>
      <c r="AB100" s="45"/>
      <c r="AC100" s="45"/>
      <c r="AD100" s="45"/>
      <c r="AE100" s="45"/>
    </row>
    <row r="101" spans="3:31" ht="15" customHeight="1">
      <c r="C101" s="45" t="str">
        <f>IF(OR(F101="",H101=""),"",IF(F101=H101,1,IF(F101&lt;H101,0,IF(F101-H101&lt;10,2,IF(F101&gt;H101,3,SE)))))</f>
        <v/>
      </c>
      <c r="Q101" s="45" t="str">
        <f>IF(OR(H101="",F101=""),"",IF(H101=F101,1,IF(H101&lt;F101,0,IF(H101-F101&lt;10,2,IF(H101&gt;F101,3,SE)))))</f>
        <v/>
      </c>
      <c r="T101" s="45"/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</row>
    <row r="102" spans="3:31" ht="15" customHeight="1">
      <c r="C102" s="45" t="str">
        <f>IF(OR(F102="",H102=""),"",IF(F102=H102,1,IF(F102&lt;H102,0,IF(F102-H102&lt;10,2,IF(F102&gt;H102,3,SE)))))</f>
        <v/>
      </c>
      <c r="D102" s="207" t="str">
        <f>V67</f>
        <v/>
      </c>
      <c r="E102" s="207"/>
      <c r="F102" s="77"/>
      <c r="G102" s="58" t="s">
        <v>17</v>
      </c>
      <c r="H102" s="76"/>
      <c r="I102" s="207" t="str">
        <f>V66</f>
        <v/>
      </c>
      <c r="J102" s="207"/>
      <c r="K102" s="207"/>
      <c r="L102" s="207"/>
      <c r="M102" s="207"/>
      <c r="N102" s="207"/>
      <c r="O102" s="207"/>
      <c r="P102" s="207"/>
      <c r="Q102" s="45" t="str">
        <f>IF(OR(H102="",F102=""),"",IF(H102=F102,1,IF(H102&lt;F102,0,IF(H102-F102&lt;10,2,IF(H102&gt;F102,3,SE)))))</f>
        <v/>
      </c>
      <c r="T102" s="45"/>
      <c r="U102" s="45"/>
      <c r="V102" s="46"/>
      <c r="W102" s="46"/>
      <c r="X102" s="46"/>
      <c r="Y102" s="46"/>
      <c r="Z102" s="46"/>
      <c r="AA102" s="46"/>
      <c r="AB102" s="45"/>
      <c r="AC102" s="45"/>
      <c r="AD102" s="45"/>
      <c r="AE102" s="45"/>
    </row>
    <row r="103" spans="3:31" ht="15.75" customHeight="1">
      <c r="C103" s="45" t="str">
        <f>IF(OR(F103="",H103=""),"",IF(F103=H103,1,IF(F103&lt;H103,0,IF(F103-H103&lt;10,2,IF(F103&gt;H103,3,SE)))))</f>
        <v/>
      </c>
      <c r="D103" s="207" t="str">
        <f>V65</f>
        <v/>
      </c>
      <c r="E103" s="207"/>
      <c r="F103" s="77"/>
      <c r="G103" s="58" t="s">
        <v>17</v>
      </c>
      <c r="H103" s="76"/>
      <c r="I103" s="207" t="str">
        <f>V64</f>
        <v/>
      </c>
      <c r="J103" s="207"/>
      <c r="K103" s="207"/>
      <c r="L103" s="207"/>
      <c r="M103" s="207"/>
      <c r="N103" s="207"/>
      <c r="O103" s="207"/>
      <c r="P103" s="207"/>
      <c r="Q103" s="45" t="str">
        <f>IF(OR(H103="",F103=""),"",IF(H103=F103,1,IF(H103&lt;F103,0,IF(H103-F103&lt;10,2,IF(H103&gt;F103,3,SE)))))</f>
        <v/>
      </c>
      <c r="T103" s="45"/>
      <c r="U103" s="45"/>
      <c r="V103" s="46"/>
      <c r="W103" s="46"/>
      <c r="X103" s="46"/>
      <c r="Y103" s="46"/>
      <c r="Z103" s="46"/>
      <c r="AA103" s="46"/>
      <c r="AB103" s="45"/>
      <c r="AC103" s="45"/>
      <c r="AD103" s="45"/>
      <c r="AE103" s="45"/>
    </row>
    <row r="104" spans="3:31" ht="15.75" thickBot="1">
      <c r="C104" s="45" t="str">
        <f>IF(OR(F104="",H104=""),"",IF(F104=H104,1,IF(F104&lt;H104,0,IF(F104-H104&lt;10,2,IF(F104&gt;H104,3,SE)))))</f>
        <v/>
      </c>
      <c r="Q104" s="45"/>
      <c r="T104" s="45"/>
      <c r="U104" s="45"/>
      <c r="V104" s="46"/>
      <c r="W104" s="46"/>
      <c r="X104" s="46"/>
      <c r="Y104" s="46"/>
      <c r="Z104" s="46"/>
      <c r="AA104" s="46"/>
      <c r="AB104" s="45"/>
      <c r="AC104" s="45"/>
      <c r="AD104" s="45"/>
      <c r="AE104" s="45"/>
    </row>
    <row r="105" spans="3:31">
      <c r="C105" s="45" t="str">
        <f>IF(OR(F105="",H105=""),"",IF(F105=H105,1,IF(F105&lt;H105,0,IF(F105-H105&lt;10,2,IF(F105&gt;H105,3,SE)))))</f>
        <v/>
      </c>
      <c r="D105" s="237" t="s">
        <v>131</v>
      </c>
      <c r="E105" s="238"/>
      <c r="F105" s="238"/>
      <c r="G105" s="238"/>
      <c r="H105" s="238"/>
      <c r="I105" s="238"/>
      <c r="J105" s="238"/>
      <c r="K105" s="238"/>
      <c r="L105" s="238"/>
      <c r="M105" s="239"/>
      <c r="Q105" s="45"/>
      <c r="S105" s="45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45"/>
      <c r="AE105" s="45"/>
    </row>
    <row r="106" spans="3:31" ht="15.75" thickBot="1">
      <c r="C106" s="45" t="str">
        <f>IF(OR(F106="",H106=""),"",IF(F106=H106,1,IF(F106&lt;H106,0,IF(F106-H106&lt;10,2,IF(F106&gt;H106,3,SE)))))</f>
        <v/>
      </c>
      <c r="D106" s="240"/>
      <c r="E106" s="241"/>
      <c r="F106" s="241"/>
      <c r="G106" s="241"/>
      <c r="H106" s="241"/>
      <c r="I106" s="241"/>
      <c r="J106" s="241"/>
      <c r="K106" s="241"/>
      <c r="L106" s="241"/>
      <c r="M106" s="242"/>
      <c r="Q106" s="45"/>
      <c r="S106" s="45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45"/>
      <c r="AE106" s="45"/>
    </row>
    <row r="107" spans="3:31">
      <c r="C107" s="45">
        <f>IF(OR(F107="",H107=""),"",IF(F107=H107,1,IF(F107&lt;H107,0,IF(F107-H107&lt;10,2,IF(F107&gt;H107,3,SE)))))</f>
        <v>0</v>
      </c>
      <c r="D107" s="48" t="s">
        <v>3</v>
      </c>
      <c r="E107" s="49" t="s">
        <v>21</v>
      </c>
      <c r="F107" s="243" t="s">
        <v>12</v>
      </c>
      <c r="G107" s="244"/>
      <c r="H107" s="243" t="s">
        <v>172</v>
      </c>
      <c r="I107" s="244"/>
      <c r="J107" s="243" t="s">
        <v>173</v>
      </c>
      <c r="K107" s="244"/>
      <c r="L107" s="243" t="s">
        <v>174</v>
      </c>
      <c r="M107" s="285"/>
      <c r="O107" s="44" t="s">
        <v>179</v>
      </c>
      <c r="Q107" s="45"/>
      <c r="S107" s="45"/>
      <c r="T107" s="45"/>
      <c r="U107" s="47" t="s">
        <v>3</v>
      </c>
      <c r="V107" s="47" t="s">
        <v>2</v>
      </c>
      <c r="W107" s="47" t="s">
        <v>12</v>
      </c>
      <c r="X107" s="47" t="s">
        <v>13</v>
      </c>
      <c r="Y107" s="47" t="s">
        <v>14</v>
      </c>
      <c r="Z107" s="47" t="s">
        <v>15</v>
      </c>
      <c r="AA107" s="47" t="s">
        <v>18</v>
      </c>
      <c r="AB107" s="47" t="s">
        <v>19</v>
      </c>
      <c r="AC107" s="47" t="s">
        <v>20</v>
      </c>
      <c r="AD107" s="45"/>
      <c r="AE107" s="45"/>
    </row>
    <row r="108" spans="3:31">
      <c r="C108" s="45">
        <f>IF(OR(F108="",H108=""),"",IF(F108=H108,1,IF(F108&lt;H108,0,IF(F108-H108&lt;10,2,IF(F108&gt;H108,3,SE)))))</f>
        <v>1</v>
      </c>
      <c r="D108" s="62" t="s">
        <v>4</v>
      </c>
      <c r="E108" s="62" t="str">
        <f>VLOOKUP(AC108,$U$107:$AB$111,2)</f>
        <v/>
      </c>
      <c r="F108" s="201">
        <f>VLOOKUP(AC108,$U$107:$AB$111,3)</f>
        <v>0</v>
      </c>
      <c r="G108" s="201"/>
      <c r="H108" s="202">
        <f>VLOOKUP(AC108,$U$107:$AB$111,4)</f>
        <v>0</v>
      </c>
      <c r="I108" s="202"/>
      <c r="J108" s="202">
        <f>VLOOKUP(AC108,$U$107:$AB$111,5)</f>
        <v>0</v>
      </c>
      <c r="K108" s="202"/>
      <c r="L108" s="202">
        <f>VLOOKUP(AC108,$U$107:$AB$111,6)</f>
        <v>0</v>
      </c>
      <c r="M108" s="292"/>
      <c r="O108" s="44" t="s">
        <v>175</v>
      </c>
      <c r="Q108" s="45"/>
      <c r="S108" s="45"/>
      <c r="T108" s="45"/>
      <c r="U108" s="47">
        <v>1</v>
      </c>
      <c r="V108" s="45" t="str">
        <f>IF(OR('4ª FASE - GRUPOS 1 a 8'!F279="",'4ª FASE - GRUPOS 1 a 8'!F279=""),"",'4ª FASE - GRUPOS 1 a 8'!E241)</f>
        <v/>
      </c>
      <c r="W108" s="45">
        <f>SUM(Q116,Q123,Q129,Q134,Q141,Q147)</f>
        <v>0</v>
      </c>
      <c r="X108" s="45">
        <f>SUM(H116,H123,H129,H134,H141,H147)</f>
        <v>0</v>
      </c>
      <c r="Y108" s="45">
        <f>SUM(F116,F123,F129,F134,F141,F147)</f>
        <v>0</v>
      </c>
      <c r="Z108" s="45">
        <f>X108-Y108</f>
        <v>0</v>
      </c>
      <c r="AA108" s="45">
        <f>(W108*10^10)+((Z108+5000)*10^6)+(X108*10)+U108</f>
        <v>5000000001</v>
      </c>
      <c r="AB108" s="45">
        <f>LARGE($AA$108:$AA$111,U108)</f>
        <v>5000000004</v>
      </c>
      <c r="AC108" s="64">
        <f>MATCH(AB108,$AA$108:$AA$111,0)</f>
        <v>4</v>
      </c>
      <c r="AD108" s="45"/>
      <c r="AE108" s="45"/>
    </row>
    <row r="109" spans="3:31">
      <c r="C109" s="45">
        <f>IF(OR(F109="",H109=""),"",IF(F109=H109,1,IF(F109&lt;H109,0,IF(F109-H109&lt;10,2,IF(F109&gt;H109,3,SE)))))</f>
        <v>1</v>
      </c>
      <c r="D109" s="62" t="s">
        <v>5</v>
      </c>
      <c r="E109" s="62" t="str">
        <f>VLOOKUP(AC109,$U$107:$AB$111,2)</f>
        <v/>
      </c>
      <c r="F109" s="201">
        <f>VLOOKUP(AC109,$U$107:$AB$111,3)</f>
        <v>0</v>
      </c>
      <c r="G109" s="201"/>
      <c r="H109" s="202">
        <f>VLOOKUP(AC109,$U$107:$AB$111,4)</f>
        <v>0</v>
      </c>
      <c r="I109" s="202"/>
      <c r="J109" s="202">
        <f>VLOOKUP(AC109,$U$107:$AB$111,5)</f>
        <v>0</v>
      </c>
      <c r="K109" s="202"/>
      <c r="L109" s="202">
        <f>VLOOKUP(AC109,$U$107:$AB$111,6)</f>
        <v>0</v>
      </c>
      <c r="M109" s="292"/>
      <c r="O109" s="44" t="s">
        <v>307</v>
      </c>
      <c r="Q109" s="45"/>
      <c r="S109" s="45"/>
      <c r="T109" s="45"/>
      <c r="U109" s="47">
        <v>2</v>
      </c>
      <c r="V109" s="45" t="str">
        <f>IF(OR('4ª FASE - GRUPOS 1 a 8'!F147="",'4ª FASE - GRUPOS 1 a 8'!F147=""),"",'4ª FASE - GRUPOS 1 a 8'!E109)</f>
        <v/>
      </c>
      <c r="W109" s="45">
        <f>SUM(Q117,Q122,Q135,Q140,C129,C147)</f>
        <v>0</v>
      </c>
      <c r="X109" s="45">
        <f>SUM(H117,H122,F129,H135,H140,F147)</f>
        <v>0</v>
      </c>
      <c r="Y109" s="45">
        <f>SUM(F117,F122,H129,F135,F140,H147)</f>
        <v>0</v>
      </c>
      <c r="Z109" s="45">
        <f>X109-Y109</f>
        <v>0</v>
      </c>
      <c r="AA109" s="45">
        <f>(W109*10^10)+((Z109+5000)*10^6)+(X109*10)+U109</f>
        <v>5000000002</v>
      </c>
      <c r="AB109" s="45">
        <f>LARGE($AA$108:$AA$111,U109)</f>
        <v>5000000003</v>
      </c>
      <c r="AC109" s="64">
        <f>MATCH(AB109,$AA$108:$AA$111,0)</f>
        <v>3</v>
      </c>
      <c r="AD109" s="45"/>
      <c r="AE109" s="45"/>
    </row>
    <row r="110" spans="3:31">
      <c r="C110" s="45">
        <f>IF(OR(F110="",H110=""),"",IF(F110=H110,1,IF(F110&lt;H110,0,IF(F110-H110&lt;10,2,IF(F110&gt;H110,3,SE)))))</f>
        <v>1</v>
      </c>
      <c r="D110" s="63" t="s">
        <v>6</v>
      </c>
      <c r="E110" s="63" t="str">
        <f>VLOOKUP(AC110,$U$107:$AB$111,2)</f>
        <v/>
      </c>
      <c r="F110" s="223">
        <f>VLOOKUP(AC110,$U$107:$AB$111,3)</f>
        <v>0</v>
      </c>
      <c r="G110" s="223"/>
      <c r="H110" s="279">
        <f>VLOOKUP(AC110,$U$107:$AB$111,4)</f>
        <v>0</v>
      </c>
      <c r="I110" s="279"/>
      <c r="J110" s="279">
        <f>VLOOKUP(AC110,$U$107:$AB$111,5)</f>
        <v>0</v>
      </c>
      <c r="K110" s="279"/>
      <c r="L110" s="279">
        <f>VLOOKUP(AC110,$U$107:$AB$111,6)</f>
        <v>0</v>
      </c>
      <c r="M110" s="295"/>
      <c r="O110" s="44" t="s">
        <v>308</v>
      </c>
      <c r="Q110" s="45"/>
      <c r="S110" s="45"/>
      <c r="T110" s="45"/>
      <c r="U110" s="47">
        <v>3</v>
      </c>
      <c r="V110" s="45" t="str">
        <f>IF(OR('4ª FASE - GRUPOS 1 a 8'!F279="",'4ª FASE - GRUPOS 1 a 8'!F279=""),"",'4ª FASE - GRUPOS 1 a 8'!E240)</f>
        <v/>
      </c>
      <c r="W110" s="45">
        <f>SUM(C117,C123,Q128,C135,C141,Q146)</f>
        <v>0</v>
      </c>
      <c r="X110" s="45">
        <f>SUM(F117,F123,H128,F135,F141,H146)</f>
        <v>0</v>
      </c>
      <c r="Y110" s="45">
        <f>SUM(H117,H123,F128,H135,H141,F146)</f>
        <v>0</v>
      </c>
      <c r="Z110" s="45">
        <f>X110-Y110</f>
        <v>0</v>
      </c>
      <c r="AA110" s="45">
        <f>(W110*10^10)+((Z110+5000)*10^6)+(X110*10)+U110</f>
        <v>5000000003</v>
      </c>
      <c r="AB110" s="45">
        <f>LARGE($AA$108:$AA$111,U110)</f>
        <v>5000000002</v>
      </c>
      <c r="AC110" s="64">
        <f>MATCH(AB110,$AA$108:$AA$111,0)</f>
        <v>2</v>
      </c>
      <c r="AD110" s="45"/>
      <c r="AE110" s="45"/>
    </row>
    <row r="111" spans="3:31">
      <c r="C111" s="45">
        <f>IF(OR(F111="",H111=""),"",IF(F111=H111,1,IF(F111&lt;H111,0,IF(F111-H111&lt;10,2,IF(F111&gt;H111,3,SE)))))</f>
        <v>1</v>
      </c>
      <c r="D111" s="63" t="s">
        <v>7</v>
      </c>
      <c r="E111" s="63" t="str">
        <f>VLOOKUP(AC111,$U$107:$AB$111,2)</f>
        <v/>
      </c>
      <c r="F111" s="223">
        <f>VLOOKUP(AC111,$U$107:$AB$111,3)</f>
        <v>0</v>
      </c>
      <c r="G111" s="223"/>
      <c r="H111" s="279">
        <f>VLOOKUP(AC111,$U$107:$AB$111,4)</f>
        <v>0</v>
      </c>
      <c r="I111" s="279"/>
      <c r="J111" s="279">
        <f>VLOOKUP(AC111,$U$107:$AB$111,5)</f>
        <v>0</v>
      </c>
      <c r="K111" s="279"/>
      <c r="L111" s="279">
        <f>VLOOKUP(AC111,$U$107:$AB$111,6)</f>
        <v>0</v>
      </c>
      <c r="M111" s="295"/>
      <c r="O111" s="44" t="s">
        <v>178</v>
      </c>
      <c r="Q111" s="45"/>
      <c r="S111" s="45"/>
      <c r="T111" s="45"/>
      <c r="U111" s="47">
        <v>4</v>
      </c>
      <c r="V111" s="45" t="str">
        <f>IF(OR('4ª FASE - GRUPOS 1 a 8'!F147="",'4ª FASE - GRUPOS 1 a 8'!F147=""),"",'4ª FASE - GRUPOS 1 a 8'!E108)</f>
        <v/>
      </c>
      <c r="W111" s="45">
        <f>SUM(C116,C122,C128,C134,C140,C146)</f>
        <v>0</v>
      </c>
      <c r="X111" s="45">
        <f>SUM(F116,F122,F128,F134,F140,F146)</f>
        <v>0</v>
      </c>
      <c r="Y111" s="45">
        <f>SUM(H116,H122,H128,H134,H140,H146)</f>
        <v>0</v>
      </c>
      <c r="Z111" s="45">
        <f>X111-Y111</f>
        <v>0</v>
      </c>
      <c r="AA111" s="45">
        <f>(W111*10^10)+((Z111+5000)*10^6)+(X111*10)+U111</f>
        <v>5000000004</v>
      </c>
      <c r="AB111" s="45">
        <f>LARGE($AA$108:$AA$111,U111)</f>
        <v>5000000001</v>
      </c>
      <c r="AC111" s="64">
        <f>MATCH(AB111,$AA$108:$AA$111,0)</f>
        <v>1</v>
      </c>
      <c r="AD111" s="45"/>
      <c r="AE111" s="45"/>
    </row>
    <row r="112" spans="3:31" ht="15.75" thickBot="1">
      <c r="C112" s="45" t="str">
        <f>IF(OR(F112="",H112=""),"",IF(F112=H112,1,IF(F112&lt;H112,0,IF(F112-H112&lt;10,2,IF(F112&gt;H112,3,SE)))))</f>
        <v/>
      </c>
      <c r="Q112" s="45"/>
      <c r="S112" s="45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45"/>
      <c r="AE112" s="45"/>
    </row>
    <row r="113" spans="3:31">
      <c r="C113" s="45" t="str">
        <f>IF(OR(F113="",H113=""),"",IF(F113=H113,1,IF(F113&lt;H113,0,IF(F113-H113&lt;10,2,IF(F113&gt;H113,3,SE)))))</f>
        <v/>
      </c>
      <c r="D113" s="227" t="s">
        <v>160</v>
      </c>
      <c r="E113" s="228"/>
      <c r="F113" s="228"/>
      <c r="G113" s="228"/>
      <c r="H113" s="228"/>
      <c r="I113" s="228"/>
      <c r="J113" s="228"/>
      <c r="K113" s="228"/>
      <c r="L113" s="228"/>
      <c r="M113" s="228"/>
      <c r="N113" s="228"/>
      <c r="O113" s="228"/>
      <c r="P113" s="229"/>
      <c r="Q113" s="45" t="str">
        <f>IF(OR(H113="",F113=""),"",IF(H113=F113,1,IF(H113&lt;F113,0,IF(H113-F113&lt;10,2,IF(H113&gt;F113,3,SE)))))</f>
        <v/>
      </c>
      <c r="S113" s="45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45"/>
      <c r="AE113" s="45"/>
    </row>
    <row r="114" spans="3:31" ht="15.75" thickBot="1">
      <c r="C114" s="45" t="str">
        <f>IF(OR(F114="",H114=""),"",IF(F114=H114,1,IF(F114&lt;H114,0,IF(F114-H114&lt;10,2,IF(F114&gt;H114,3,SE)))))</f>
        <v/>
      </c>
      <c r="D114" s="230"/>
      <c r="E114" s="231"/>
      <c r="F114" s="231"/>
      <c r="G114" s="231"/>
      <c r="H114" s="231"/>
      <c r="I114" s="231"/>
      <c r="J114" s="231"/>
      <c r="K114" s="231"/>
      <c r="L114" s="231"/>
      <c r="M114" s="231"/>
      <c r="N114" s="231"/>
      <c r="O114" s="231"/>
      <c r="P114" s="232"/>
      <c r="Q114" s="45" t="str">
        <f>IF(OR(H114="",F114=""),"",IF(H114=F114,1,IF(H114&lt;F114,0,IF(H114-F114&lt;10,2,IF(H114&gt;F114,3,SE)))))</f>
        <v/>
      </c>
      <c r="T114" s="45"/>
      <c r="U114" s="45"/>
      <c r="V114" s="45"/>
      <c r="W114" s="45"/>
      <c r="X114" s="45"/>
      <c r="Y114" s="45"/>
      <c r="Z114" s="45"/>
      <c r="AA114" s="45"/>
      <c r="AB114" s="45"/>
      <c r="AC114" s="45"/>
      <c r="AD114" s="45"/>
      <c r="AE114" s="45"/>
    </row>
    <row r="115" spans="3:31">
      <c r="C115" s="45" t="str">
        <f>IF(OR(F115="",H115=""),"",IF(F115=H115,1,IF(F115&lt;H115,0,IF(F115-H115&lt;10,2,IF(F115&gt;H115,3,SE)))))</f>
        <v/>
      </c>
      <c r="Q115" s="45" t="str">
        <f>IF(OR(H115="",F115=""),"",IF(H115=F115,1,IF(H115&lt;F115,0,IF(H115-F115&lt;10,2,IF(H115&gt;F115,3,SE)))))</f>
        <v/>
      </c>
      <c r="T115" s="45"/>
      <c r="U115" s="45"/>
      <c r="V115" s="45"/>
      <c r="W115" s="45"/>
      <c r="X115" s="45"/>
      <c r="Y115" s="45"/>
      <c r="Z115" s="45"/>
      <c r="AA115" s="45"/>
      <c r="AB115" s="45"/>
      <c r="AC115" s="45"/>
      <c r="AD115" s="45"/>
      <c r="AE115" s="45"/>
    </row>
    <row r="116" spans="3:31">
      <c r="C116" s="45" t="str">
        <f>IF(OR(F116="",H116=""),"",IF(F116=H116,1,IF(F116&lt;H116,0,IF(F116-H116&lt;10,2,IF(F116&gt;H116,3,SE)))))</f>
        <v/>
      </c>
      <c r="D116" s="207" t="str">
        <f>V111</f>
        <v/>
      </c>
      <c r="E116" s="207"/>
      <c r="F116" s="77"/>
      <c r="G116" s="58" t="s">
        <v>17</v>
      </c>
      <c r="H116" s="76"/>
      <c r="I116" s="207" t="str">
        <f>V108</f>
        <v/>
      </c>
      <c r="J116" s="207"/>
      <c r="K116" s="207"/>
      <c r="L116" s="207"/>
      <c r="M116" s="207"/>
      <c r="N116" s="207"/>
      <c r="O116" s="207"/>
      <c r="P116" s="207"/>
      <c r="Q116" s="45" t="str">
        <f>IF(OR(H116="",F116=""),"",IF(H116=F116,1,IF(H116&lt;F116,0,IF(H116-F116&lt;10,2,IF(H116&gt;F116,3,SE)))))</f>
        <v/>
      </c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</row>
    <row r="117" spans="3:31">
      <c r="C117" s="45" t="str">
        <f>IF(OR(F117="",H117=""),"",IF(F117=H117,1,IF(F117&lt;H117,0,IF(F117-H117&lt;10,2,IF(F117&gt;H117,3,SE)))))</f>
        <v/>
      </c>
      <c r="D117" s="207" t="str">
        <f>V110</f>
        <v/>
      </c>
      <c r="E117" s="207"/>
      <c r="F117" s="77"/>
      <c r="G117" s="58" t="s">
        <v>17</v>
      </c>
      <c r="H117" s="76"/>
      <c r="I117" s="207" t="str">
        <f>V109</f>
        <v/>
      </c>
      <c r="J117" s="207"/>
      <c r="K117" s="207"/>
      <c r="L117" s="207"/>
      <c r="M117" s="207"/>
      <c r="N117" s="207"/>
      <c r="O117" s="207"/>
      <c r="P117" s="207"/>
      <c r="Q117" s="45" t="str">
        <f>IF(OR(H117="",F117=""),"",IF(H117=F117,1,IF(H117&lt;F117,0,IF(H117-F117&lt;10,2,IF(H117&gt;F117,3,SE)))))</f>
        <v/>
      </c>
      <c r="T117" s="45"/>
      <c r="U117" s="45"/>
      <c r="V117" s="45"/>
      <c r="W117" s="45"/>
      <c r="X117" s="45"/>
      <c r="Y117" s="45"/>
      <c r="Z117" s="45"/>
      <c r="AA117" s="45"/>
      <c r="AB117" s="45"/>
      <c r="AC117" s="45"/>
      <c r="AD117" s="45"/>
      <c r="AE117" s="45"/>
    </row>
    <row r="118" spans="3:31" ht="15.75" thickBot="1">
      <c r="C118" s="45" t="str">
        <f>IF(OR(F118="",H118=""),"",IF(F118=H118,1,IF(F118&lt;H118,0,IF(F118-H118&lt;10,2,IF(F118&gt;H118,3,SE)))))</f>
        <v/>
      </c>
      <c r="Q118" s="45" t="str">
        <f>IF(OR(H118="",F118=""),"",IF(H118=F118,1,IF(H118&lt;F118,0,IF(H118-F118&lt;10,2,IF(H118&gt;F118,3,SE)))))</f>
        <v/>
      </c>
      <c r="T118" s="45"/>
      <c r="U118" s="45"/>
      <c r="V118" s="45"/>
      <c r="W118" s="45"/>
      <c r="X118" s="45"/>
      <c r="Y118" s="45"/>
      <c r="Z118" s="45"/>
      <c r="AA118" s="45"/>
      <c r="AB118" s="45"/>
      <c r="AC118" s="45"/>
      <c r="AD118" s="45"/>
      <c r="AE118" s="45"/>
    </row>
    <row r="119" spans="3:31">
      <c r="C119" s="45" t="str">
        <f>IF(OR(F119="",H119=""),"",IF(F119=H119,1,IF(F119&lt;H119,0,IF(F119-H119&lt;10,2,IF(F119&gt;H119,3,SE)))))</f>
        <v/>
      </c>
      <c r="D119" s="217" t="s">
        <v>161</v>
      </c>
      <c r="E119" s="218"/>
      <c r="F119" s="218"/>
      <c r="G119" s="218"/>
      <c r="H119" s="218"/>
      <c r="I119" s="218"/>
      <c r="J119" s="218"/>
      <c r="K119" s="218"/>
      <c r="L119" s="218"/>
      <c r="M119" s="218"/>
      <c r="N119" s="218"/>
      <c r="O119" s="218"/>
      <c r="P119" s="219"/>
      <c r="Q119" s="45" t="str">
        <f>IF(OR(H119="",F119=""),"",IF(H119=F119,1,IF(H119&lt;F119,0,IF(H119-F119&lt;10,2,IF(H119&gt;F119,3,SE)))))</f>
        <v/>
      </c>
      <c r="T119" s="45"/>
      <c r="U119" s="45"/>
      <c r="V119" s="45"/>
      <c r="W119" s="45"/>
      <c r="X119" s="45"/>
      <c r="Y119" s="45"/>
      <c r="Z119" s="45"/>
      <c r="AA119" s="45"/>
      <c r="AB119" s="45"/>
      <c r="AC119" s="45"/>
      <c r="AD119" s="45"/>
      <c r="AE119" s="45"/>
    </row>
    <row r="120" spans="3:31" ht="15.75" thickBot="1">
      <c r="C120" s="45" t="str">
        <f>IF(OR(F120="",H120=""),"",IF(F120=H120,1,IF(F120&lt;H120,0,IF(F120-H120&lt;10,2,IF(F120&gt;H120,3,SE)))))</f>
        <v/>
      </c>
      <c r="D120" s="220"/>
      <c r="E120" s="221"/>
      <c r="F120" s="221"/>
      <c r="G120" s="221"/>
      <c r="H120" s="221"/>
      <c r="I120" s="221"/>
      <c r="J120" s="221"/>
      <c r="K120" s="221"/>
      <c r="L120" s="221"/>
      <c r="M120" s="221"/>
      <c r="N120" s="221"/>
      <c r="O120" s="221"/>
      <c r="P120" s="222"/>
      <c r="Q120" s="45" t="str">
        <f>IF(OR(H120="",F120=""),"",IF(H120=F120,1,IF(H120&lt;F120,0,IF(H120-F120&lt;10,2,IF(H120&gt;F120,3,SE)))))</f>
        <v/>
      </c>
      <c r="T120" s="45"/>
      <c r="U120" s="45"/>
      <c r="V120" s="45"/>
      <c r="W120" s="45"/>
      <c r="X120" s="45"/>
      <c r="Y120" s="45"/>
      <c r="Z120" s="45"/>
      <c r="AA120" s="45"/>
      <c r="AB120" s="45"/>
      <c r="AC120" s="45"/>
      <c r="AD120" s="45"/>
      <c r="AE120" s="45"/>
    </row>
    <row r="121" spans="3:31">
      <c r="C121" s="45" t="str">
        <f>IF(OR(F121="",H121=""),"",IF(F121=H121,1,IF(F121&lt;H121,0,IF(F121-H121&lt;10,2,IF(F121&gt;H121,3,SE)))))</f>
        <v/>
      </c>
      <c r="Q121" s="45" t="str">
        <f>IF(OR(H121="",F121=""),"",IF(H121=F121,1,IF(H121&lt;F121,0,IF(H121-F121&lt;10,2,IF(H121&gt;F121,3,SE)))))</f>
        <v/>
      </c>
      <c r="T121" s="45"/>
      <c r="U121" s="45"/>
      <c r="V121" s="45"/>
      <c r="W121" s="45"/>
      <c r="X121" s="45"/>
      <c r="Y121" s="45"/>
      <c r="Z121" s="45"/>
      <c r="AA121" s="45"/>
      <c r="AB121" s="45"/>
      <c r="AC121" s="45"/>
      <c r="AD121" s="45"/>
      <c r="AE121" s="45"/>
    </row>
    <row r="122" spans="3:31">
      <c r="C122" s="45" t="str">
        <f>IF(OR(F122="",H122=""),"",IF(F122=H122,1,IF(F122&lt;H122,0,IF(F122-H122&lt;10,2,IF(F122&gt;H122,3,SE)))))</f>
        <v/>
      </c>
      <c r="D122" s="207" t="str">
        <f>V111</f>
        <v/>
      </c>
      <c r="E122" s="207"/>
      <c r="F122" s="77"/>
      <c r="G122" s="65" t="s">
        <v>17</v>
      </c>
      <c r="H122" s="76"/>
      <c r="I122" s="207" t="str">
        <f>V109</f>
        <v/>
      </c>
      <c r="J122" s="207"/>
      <c r="K122" s="207"/>
      <c r="L122" s="207"/>
      <c r="M122" s="207"/>
      <c r="N122" s="207"/>
      <c r="O122" s="207"/>
      <c r="P122" s="207"/>
      <c r="Q122" s="45" t="str">
        <f>IF(OR(H122="",F122=""),"",IF(H122=F122,1,IF(H122&lt;F122,0,IF(H122-F122&lt;10,2,IF(H122&gt;F122,3,SE)))))</f>
        <v/>
      </c>
      <c r="T122" s="45"/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</row>
    <row r="123" spans="3:31">
      <c r="C123" s="45" t="str">
        <f>IF(OR(F123="",H123=""),"",IF(F123=H123,1,IF(F123&lt;H123,0,IF(F123-H123&lt;10,2,IF(F123&gt;H123,3,SE)))))</f>
        <v/>
      </c>
      <c r="D123" s="207" t="str">
        <f>V110</f>
        <v/>
      </c>
      <c r="E123" s="207"/>
      <c r="F123" s="77"/>
      <c r="G123" s="65" t="s">
        <v>17</v>
      </c>
      <c r="H123" s="76"/>
      <c r="I123" s="207" t="str">
        <f>V108</f>
        <v/>
      </c>
      <c r="J123" s="207"/>
      <c r="K123" s="207"/>
      <c r="L123" s="207"/>
      <c r="M123" s="207"/>
      <c r="N123" s="207"/>
      <c r="O123" s="207"/>
      <c r="P123" s="207"/>
      <c r="Q123" s="45" t="str">
        <f>IF(OR(H123="",F123=""),"",IF(H123=F123,1,IF(H123&lt;F123,0,IF(H123-F123&lt;10,2,IF(H123&gt;F123,3,SE)))))</f>
        <v/>
      </c>
      <c r="T123" s="45"/>
      <c r="U123" s="45"/>
      <c r="V123" s="45"/>
      <c r="W123" s="45"/>
      <c r="X123" s="45"/>
      <c r="Y123" s="45"/>
      <c r="Z123" s="45"/>
      <c r="AA123" s="45"/>
      <c r="AB123" s="45"/>
      <c r="AC123" s="45"/>
      <c r="AD123" s="45"/>
      <c r="AE123" s="45"/>
    </row>
    <row r="124" spans="3:31" ht="15.75" thickBot="1">
      <c r="C124" s="45" t="str">
        <f>IF(OR(F124="",H124=""),"",IF(F124=H124,1,IF(F124&lt;H124,0,IF(F124-H124&lt;10,2,IF(F124&gt;H124,3,SE)))))</f>
        <v/>
      </c>
      <c r="F124" s="57"/>
      <c r="Q124" s="45" t="str">
        <f>IF(OR(H124="",F124=""),"",IF(H124=F124,1,IF(H124&lt;F124,0,IF(H124-F124&lt;10,2,IF(H124&gt;F124,3,SE)))))</f>
        <v/>
      </c>
      <c r="T124" s="45"/>
      <c r="U124" s="45"/>
      <c r="V124" s="45"/>
      <c r="W124" s="45"/>
      <c r="X124" s="45"/>
      <c r="Y124" s="45"/>
      <c r="Z124" s="45"/>
      <c r="AA124" s="45"/>
      <c r="AB124" s="45"/>
      <c r="AC124" s="45"/>
      <c r="AD124" s="45"/>
      <c r="AE124" s="45"/>
    </row>
    <row r="125" spans="3:31">
      <c r="C125" s="45" t="str">
        <f>IF(OR(F125="",H125=""),"",IF(F125=H125,1,IF(F125&lt;H125,0,IF(F125-H125&lt;10,2,IF(F125&gt;H125,3,SE)))))</f>
        <v/>
      </c>
      <c r="D125" s="217" t="s">
        <v>162</v>
      </c>
      <c r="E125" s="218"/>
      <c r="F125" s="218"/>
      <c r="G125" s="218"/>
      <c r="H125" s="218"/>
      <c r="I125" s="218"/>
      <c r="J125" s="218"/>
      <c r="K125" s="218"/>
      <c r="L125" s="218"/>
      <c r="M125" s="218"/>
      <c r="N125" s="218"/>
      <c r="O125" s="218"/>
      <c r="P125" s="219"/>
      <c r="Q125" s="45" t="str">
        <f>IF(OR(H125="",F125=""),"",IF(H125=F125,1,IF(H125&lt;F125,0,IF(H125-F125&lt;10,2,IF(H125&gt;F125,3,SE)))))</f>
        <v/>
      </c>
      <c r="T125" s="45"/>
      <c r="U125" s="45"/>
      <c r="V125" s="45"/>
      <c r="W125" s="45"/>
      <c r="X125" s="45"/>
      <c r="Y125" s="45"/>
      <c r="Z125" s="45"/>
      <c r="AA125" s="45"/>
      <c r="AB125" s="45"/>
      <c r="AC125" s="45"/>
      <c r="AD125" s="45"/>
      <c r="AE125" s="45"/>
    </row>
    <row r="126" spans="3:31" ht="15.75" thickBot="1">
      <c r="C126" s="45" t="str">
        <f>IF(OR(F126="",H126=""),"",IF(F126=H126,1,IF(F126&lt;H126,0,IF(F126-H126&lt;10,2,IF(F126&gt;H126,3,SE)))))</f>
        <v/>
      </c>
      <c r="D126" s="220"/>
      <c r="E126" s="221"/>
      <c r="F126" s="221"/>
      <c r="G126" s="221"/>
      <c r="H126" s="221"/>
      <c r="I126" s="221"/>
      <c r="J126" s="221"/>
      <c r="K126" s="221"/>
      <c r="L126" s="221"/>
      <c r="M126" s="221"/>
      <c r="N126" s="221"/>
      <c r="O126" s="221"/>
      <c r="P126" s="222"/>
      <c r="Q126" s="45" t="str">
        <f>IF(OR(H126="",F126=""),"",IF(H126=F126,1,IF(H126&lt;F126,0,IF(H126-F126&lt;10,2,IF(H126&gt;F126,3,SE)))))</f>
        <v/>
      </c>
      <c r="T126" s="45"/>
      <c r="U126" s="45"/>
      <c r="V126" s="45"/>
      <c r="W126" s="45"/>
      <c r="X126" s="45"/>
      <c r="Y126" s="45"/>
      <c r="Z126" s="45"/>
      <c r="AA126" s="45"/>
      <c r="AB126" s="45"/>
      <c r="AC126" s="45"/>
      <c r="AD126" s="45"/>
      <c r="AE126" s="45"/>
    </row>
    <row r="127" spans="3:31">
      <c r="C127" s="45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T127" s="45"/>
      <c r="U127" s="45"/>
      <c r="V127" s="45"/>
      <c r="W127" s="45"/>
      <c r="X127" s="45"/>
      <c r="Y127" s="45"/>
      <c r="Z127" s="45"/>
      <c r="AA127" s="45"/>
      <c r="AB127" s="45"/>
      <c r="AC127" s="45"/>
      <c r="AD127" s="45"/>
      <c r="AE127" s="45"/>
    </row>
    <row r="128" spans="3:31">
      <c r="C128" s="45" t="str">
        <f>IF(OR(F128="",H128=""),"",IF(F128=H128,1,IF(F128&lt;H128,0,IF(F128-H128&lt;10,2,IF(F128&gt;H128,3,SE)))))</f>
        <v/>
      </c>
      <c r="D128" s="207" t="str">
        <f>V111</f>
        <v/>
      </c>
      <c r="E128" s="207"/>
      <c r="F128" s="77"/>
      <c r="G128" s="65" t="s">
        <v>17</v>
      </c>
      <c r="H128" s="76"/>
      <c r="I128" s="207" t="str">
        <f>V110</f>
        <v/>
      </c>
      <c r="J128" s="207"/>
      <c r="K128" s="207"/>
      <c r="L128" s="207"/>
      <c r="M128" s="207"/>
      <c r="N128" s="207"/>
      <c r="O128" s="207"/>
      <c r="P128" s="207"/>
      <c r="Q128" s="45" t="str">
        <f>IF(OR(H128="",F128=""),"",IF(H128=F128,1,IF(H128&lt;F128,0,IF(H128-F128&lt;10,2,IF(H128&gt;F128,3,SE)))))</f>
        <v/>
      </c>
      <c r="T128" s="45"/>
      <c r="U128" s="45"/>
      <c r="V128" s="45"/>
      <c r="W128" s="45"/>
      <c r="X128" s="45"/>
      <c r="Y128" s="45"/>
      <c r="Z128" s="45"/>
      <c r="AA128" s="45"/>
      <c r="AB128" s="45"/>
      <c r="AC128" s="45"/>
      <c r="AD128" s="45"/>
      <c r="AE128" s="45"/>
    </row>
    <row r="129" spans="3:31">
      <c r="C129" s="45" t="str">
        <f>IF(OR(F129="",H129=""),"",IF(F129=H129,1,IF(F129&lt;H129,0,IF(F129-H129&lt;10,2,IF(F129&gt;H129,3,SE)))))</f>
        <v/>
      </c>
      <c r="D129" s="207" t="str">
        <f>V109</f>
        <v/>
      </c>
      <c r="E129" s="207"/>
      <c r="F129" s="77"/>
      <c r="G129" s="65" t="s">
        <v>17</v>
      </c>
      <c r="H129" s="76"/>
      <c r="I129" s="207" t="str">
        <f>V108</f>
        <v/>
      </c>
      <c r="J129" s="207"/>
      <c r="K129" s="207"/>
      <c r="L129" s="207"/>
      <c r="M129" s="207"/>
      <c r="N129" s="207"/>
      <c r="O129" s="207"/>
      <c r="P129" s="207"/>
      <c r="Q129" s="45" t="str">
        <f>IF(OR(H129="",F129=""),"",IF(H129=F129,1,IF(H129&lt;F129,0,IF(H129-F129&lt;10,2,IF(H129&gt;F129,3,SE)))))</f>
        <v/>
      </c>
      <c r="T129" s="45"/>
      <c r="U129" s="45"/>
      <c r="V129" s="45"/>
      <c r="W129" s="45"/>
      <c r="X129" s="45"/>
      <c r="Y129" s="45"/>
      <c r="Z129" s="45"/>
      <c r="AA129" s="45"/>
      <c r="AB129" s="45"/>
      <c r="AC129" s="45"/>
      <c r="AD129" s="45"/>
      <c r="AE129" s="45"/>
    </row>
    <row r="130" spans="3:31" ht="15.75" thickBot="1">
      <c r="C130" s="45" t="str">
        <f>IF(OR(F130="",H130=""),"",IF(F130=H130,1,IF(F130&lt;H130,0,IF(F130-H130&lt;10,2,IF(F130&gt;H130,3,SE)))))</f>
        <v/>
      </c>
      <c r="Q130" s="45" t="str">
        <f>IF(OR(H130="",F130=""),"",IF(H130=F130,1,IF(H130&lt;F130,0,IF(H130-F130&lt;10,2,IF(H130&gt;F130,3,SE)))))</f>
        <v/>
      </c>
      <c r="T130" s="45"/>
      <c r="U130" s="45"/>
      <c r="V130" s="45"/>
      <c r="W130" s="45"/>
      <c r="X130" s="45"/>
      <c r="Y130" s="45"/>
      <c r="Z130" s="45"/>
      <c r="AA130" s="45"/>
      <c r="AB130" s="45"/>
      <c r="AC130" s="45"/>
      <c r="AD130" s="45"/>
      <c r="AE130" s="45"/>
    </row>
    <row r="131" spans="3:31">
      <c r="C131" s="45" t="str">
        <f>IF(OR(F131="",H131=""),"",IF(F131=H131,1,IF(F131&lt;H131,0,IF(F131-H131&lt;10,2,IF(F131&gt;H131,3,SE)))))</f>
        <v/>
      </c>
      <c r="D131" s="217" t="s">
        <v>163</v>
      </c>
      <c r="E131" s="218"/>
      <c r="F131" s="218"/>
      <c r="G131" s="218"/>
      <c r="H131" s="218"/>
      <c r="I131" s="218"/>
      <c r="J131" s="218"/>
      <c r="K131" s="218"/>
      <c r="L131" s="218"/>
      <c r="M131" s="218"/>
      <c r="N131" s="218"/>
      <c r="O131" s="218"/>
      <c r="P131" s="219"/>
      <c r="Q131" s="45" t="str">
        <f>IF(OR(H131="",F131=""),"",IF(H131=F131,1,IF(H131&lt;F131,0,IF(H131-F131&lt;10,2,IF(H131&gt;F131,3,SE)))))</f>
        <v/>
      </c>
      <c r="T131" s="45"/>
      <c r="U131" s="45"/>
      <c r="V131" s="45"/>
      <c r="W131" s="45"/>
      <c r="X131" s="45"/>
      <c r="Y131" s="45"/>
      <c r="Z131" s="45"/>
      <c r="AA131" s="45"/>
      <c r="AB131" s="45"/>
      <c r="AC131" s="45"/>
      <c r="AD131" s="45"/>
      <c r="AE131" s="45"/>
    </row>
    <row r="132" spans="3:31" ht="15.75" thickBot="1">
      <c r="C132" s="45" t="str">
        <f>IF(OR(F132="",H132=""),"",IF(F132=H132,1,IF(F132&lt;H132,0,IF(F132-H132&lt;10,2,IF(F132&gt;H132,3,SE)))))</f>
        <v/>
      </c>
      <c r="D132" s="220"/>
      <c r="E132" s="221"/>
      <c r="F132" s="221"/>
      <c r="G132" s="221"/>
      <c r="H132" s="221"/>
      <c r="I132" s="221"/>
      <c r="J132" s="221"/>
      <c r="K132" s="221"/>
      <c r="L132" s="221"/>
      <c r="M132" s="221"/>
      <c r="N132" s="221"/>
      <c r="O132" s="221"/>
      <c r="P132" s="222"/>
      <c r="Q132" s="45" t="str">
        <f>IF(OR(H132="",F132=""),"",IF(H132=F132,1,IF(H132&lt;F132,0,IF(H132-F132&lt;10,2,IF(H132&gt;F132,3,SE)))))</f>
        <v/>
      </c>
      <c r="T132" s="45"/>
      <c r="U132" s="45"/>
      <c r="V132" s="45"/>
      <c r="W132" s="45"/>
      <c r="X132" s="45"/>
      <c r="Y132" s="45"/>
      <c r="Z132" s="45"/>
      <c r="AA132" s="45"/>
      <c r="AB132" s="45"/>
      <c r="AC132" s="45"/>
      <c r="AD132" s="45"/>
      <c r="AE132" s="45"/>
    </row>
    <row r="133" spans="3:31">
      <c r="C133" s="45" t="str">
        <f>IF(OR(F133="",H133=""),"",IF(F133=H133,1,IF(F133&lt;H133,0,IF(F133-H133&lt;10,2,IF(F133&gt;H133,3,SE)))))</f>
        <v/>
      </c>
      <c r="Q133" s="45" t="str">
        <f>IF(OR(H133="",F133=""),"",IF(H133=F133,1,IF(H133&lt;F133,0,IF(H133-F133&lt;10,2,IF(H133&gt;F133,3,SE)))))</f>
        <v/>
      </c>
      <c r="T133" s="45"/>
      <c r="U133" s="45"/>
      <c r="V133" s="45"/>
      <c r="W133" s="45"/>
      <c r="X133" s="45"/>
      <c r="Y133" s="45"/>
      <c r="Z133" s="45"/>
      <c r="AA133" s="45"/>
      <c r="AB133" s="45"/>
      <c r="AC133" s="45"/>
      <c r="AD133" s="45"/>
      <c r="AE133" s="45"/>
    </row>
    <row r="134" spans="3:31">
      <c r="C134" s="45" t="str">
        <f>IF(OR(F134="",H134=""),"",IF(F134=H134,1,IF(F134&lt;H134,0,IF(F134-H134&lt;10,2,IF(F134&gt;H134,3,SE)))))</f>
        <v/>
      </c>
      <c r="D134" s="207" t="str">
        <f>V111</f>
        <v/>
      </c>
      <c r="E134" s="207"/>
      <c r="F134" s="76"/>
      <c r="G134" s="58" t="s">
        <v>17</v>
      </c>
      <c r="H134" s="77"/>
      <c r="I134" s="207" t="str">
        <f>V108</f>
        <v/>
      </c>
      <c r="J134" s="207"/>
      <c r="K134" s="207"/>
      <c r="L134" s="207"/>
      <c r="M134" s="207"/>
      <c r="N134" s="207"/>
      <c r="O134" s="207"/>
      <c r="P134" s="207"/>
      <c r="Q134" s="45" t="str">
        <f>IF(OR(H134="",F134=""),"",IF(H134=F134,1,IF(H134&lt;F134,0,IF(H134-F134&lt;10,2,IF(H134&gt;F134,3,SE)))))</f>
        <v/>
      </c>
      <c r="T134" s="45"/>
      <c r="U134" s="45"/>
      <c r="V134" s="45"/>
      <c r="W134" s="45"/>
      <c r="X134" s="45"/>
      <c r="Y134" s="45"/>
      <c r="Z134" s="45"/>
      <c r="AA134" s="45"/>
      <c r="AB134" s="45"/>
      <c r="AC134" s="45"/>
      <c r="AD134" s="45"/>
      <c r="AE134" s="45"/>
    </row>
    <row r="135" spans="3:31">
      <c r="C135" s="45" t="str">
        <f>IF(OR(F135="",H135=""),"",IF(F135=H135,1,IF(F135&lt;H135,0,IF(F135-H135&lt;10,2,IF(F135&gt;H135,3,SE)))))</f>
        <v/>
      </c>
      <c r="D135" s="207" t="str">
        <f>V110</f>
        <v/>
      </c>
      <c r="E135" s="207"/>
      <c r="F135" s="77"/>
      <c r="G135" s="58" t="s">
        <v>17</v>
      </c>
      <c r="H135" s="76"/>
      <c r="I135" s="207" t="str">
        <f>V109</f>
        <v/>
      </c>
      <c r="J135" s="207"/>
      <c r="K135" s="207"/>
      <c r="L135" s="207"/>
      <c r="M135" s="207"/>
      <c r="N135" s="207"/>
      <c r="O135" s="207"/>
      <c r="P135" s="207"/>
      <c r="Q135" s="45" t="str">
        <f>IF(OR(H135="",F135=""),"",IF(H135=F135,1,IF(H135&lt;F135,0,IF(H135-F135&lt;10,2,IF(H135&gt;F135,3,SE)))))</f>
        <v/>
      </c>
      <c r="T135" s="45"/>
      <c r="U135" s="45"/>
      <c r="V135" s="45"/>
      <c r="W135" s="45"/>
      <c r="X135" s="45"/>
      <c r="Y135" s="45"/>
      <c r="Z135" s="45"/>
      <c r="AA135" s="45"/>
      <c r="AB135" s="45"/>
      <c r="AC135" s="45"/>
      <c r="AD135" s="45"/>
      <c r="AE135" s="45"/>
    </row>
    <row r="136" spans="3:31" ht="15.75" thickBot="1">
      <c r="C136" s="45" t="str">
        <f>IF(OR(F136="",H136=""),"",IF(F136=H136,1,IF(F136&lt;H136,0,IF(F136-H136&lt;10,2,IF(F136&gt;H136,3,SE)))))</f>
        <v/>
      </c>
      <c r="Q136" s="45" t="str">
        <f>IF(OR(H136="",F136=""),"",IF(H136=F136,1,IF(H136&lt;F136,0,IF(H136-F136&lt;10,2,IF(H136&gt;F136,3,SE)))))</f>
        <v/>
      </c>
      <c r="T136" s="45"/>
      <c r="U136" s="45"/>
      <c r="V136" s="45"/>
      <c r="W136" s="45"/>
      <c r="X136" s="45"/>
      <c r="Y136" s="45"/>
      <c r="Z136" s="45"/>
      <c r="AA136" s="45"/>
      <c r="AB136" s="45"/>
      <c r="AC136" s="45"/>
      <c r="AD136" s="45"/>
      <c r="AE136" s="45"/>
    </row>
    <row r="137" spans="3:31">
      <c r="C137" s="45" t="str">
        <f>IF(OR(F137="",H137=""),"",IF(F137=H137,1,IF(F137&lt;H137,0,IF(F137-H137&lt;10,2,IF(F137&gt;H137,3,SE)))))</f>
        <v/>
      </c>
      <c r="D137" s="217" t="s">
        <v>164</v>
      </c>
      <c r="E137" s="218"/>
      <c r="F137" s="218"/>
      <c r="G137" s="218"/>
      <c r="H137" s="218"/>
      <c r="I137" s="218"/>
      <c r="J137" s="218"/>
      <c r="K137" s="218"/>
      <c r="L137" s="218"/>
      <c r="M137" s="218"/>
      <c r="N137" s="218"/>
      <c r="O137" s="218"/>
      <c r="P137" s="219"/>
      <c r="Q137" s="45" t="str">
        <f>IF(OR(H137="",F137=""),"",IF(H137=F137,1,IF(H137&lt;F137,0,IF(H137-F137&lt;10,2,IF(H137&gt;F137,3,SE)))))</f>
        <v/>
      </c>
      <c r="T137" s="45"/>
      <c r="U137" s="45"/>
      <c r="V137" s="45"/>
      <c r="W137" s="45"/>
      <c r="X137" s="45"/>
      <c r="Y137" s="45"/>
      <c r="Z137" s="45"/>
      <c r="AA137" s="45"/>
      <c r="AB137" s="45"/>
      <c r="AC137" s="45"/>
      <c r="AD137" s="45"/>
      <c r="AE137" s="45"/>
    </row>
    <row r="138" spans="3:31" ht="15.75" thickBot="1">
      <c r="C138" s="45" t="str">
        <f>IF(OR(F138="",H138=""),"",IF(F138=H138,1,IF(F138&lt;H138,0,IF(F138-H138&lt;10,2,IF(F138&gt;H138,3,SE)))))</f>
        <v/>
      </c>
      <c r="D138" s="220"/>
      <c r="E138" s="221"/>
      <c r="F138" s="221"/>
      <c r="G138" s="221"/>
      <c r="H138" s="221"/>
      <c r="I138" s="221"/>
      <c r="J138" s="221"/>
      <c r="K138" s="221"/>
      <c r="L138" s="221"/>
      <c r="M138" s="221"/>
      <c r="N138" s="221"/>
      <c r="O138" s="221"/>
      <c r="P138" s="222"/>
      <c r="Q138" s="45" t="str">
        <f>IF(OR(H138="",F138=""),"",IF(H138=F138,1,IF(H138&lt;F138,0,IF(H138-F138&lt;10,2,IF(H138&gt;F138,3,SE)))))</f>
        <v/>
      </c>
      <c r="T138" s="45"/>
      <c r="U138" s="45"/>
      <c r="V138" s="46"/>
      <c r="W138" s="46"/>
      <c r="X138" s="46"/>
      <c r="Y138" s="46"/>
      <c r="Z138" s="46"/>
      <c r="AA138" s="46"/>
      <c r="AB138" s="45"/>
      <c r="AC138" s="45"/>
      <c r="AD138" s="45"/>
      <c r="AE138" s="45"/>
    </row>
    <row r="139" spans="3:31">
      <c r="C139" s="45" t="str">
        <f>IF(OR(F139="",H139=""),"",IF(F139=H139,1,IF(F139&lt;H139,0,IF(F139-H139&lt;10,2,IF(F139&gt;H139,3,SE)))))</f>
        <v/>
      </c>
      <c r="Q139" s="45" t="str">
        <f>IF(OR(H139="",F139=""),"",IF(H139=F139,1,IF(H139&lt;F139,0,IF(H139-F139&lt;10,2,IF(H139&gt;F139,3,SE)))))</f>
        <v/>
      </c>
      <c r="T139" s="45"/>
      <c r="U139" s="45"/>
      <c r="V139" s="46"/>
      <c r="W139" s="46"/>
      <c r="X139" s="46"/>
      <c r="Y139" s="46"/>
      <c r="Z139" s="46"/>
      <c r="AA139" s="46"/>
      <c r="AB139" s="45"/>
      <c r="AC139" s="45"/>
      <c r="AD139" s="45"/>
      <c r="AE139" s="45"/>
    </row>
    <row r="140" spans="3:31">
      <c r="C140" s="45" t="str">
        <f>IF(OR(F140="",H140=""),"",IF(F140=H140,1,IF(F140&lt;H140,0,IF(F140-H140&lt;10,2,IF(F140&gt;H140,3,SE)))))</f>
        <v/>
      </c>
      <c r="D140" s="207" t="str">
        <f>V111</f>
        <v/>
      </c>
      <c r="E140" s="207"/>
      <c r="F140" s="77"/>
      <c r="G140" s="65" t="s">
        <v>17</v>
      </c>
      <c r="H140" s="76"/>
      <c r="I140" s="207" t="str">
        <f>V109</f>
        <v/>
      </c>
      <c r="J140" s="207"/>
      <c r="K140" s="207"/>
      <c r="L140" s="207"/>
      <c r="M140" s="207"/>
      <c r="N140" s="207"/>
      <c r="O140" s="207"/>
      <c r="P140" s="207"/>
      <c r="Q140" s="45" t="str">
        <f>IF(OR(H140="",F140=""),"",IF(H140=F140,1,IF(H140&lt;F140,0,IF(H140-F140&lt;10,2,IF(H140&gt;F140,3,SE)))))</f>
        <v/>
      </c>
      <c r="T140" s="45"/>
      <c r="U140" s="45"/>
      <c r="V140" s="45"/>
      <c r="W140" s="45"/>
      <c r="X140" s="45"/>
      <c r="Y140" s="45"/>
      <c r="Z140" s="45"/>
      <c r="AA140" s="45"/>
      <c r="AB140" s="45"/>
      <c r="AC140" s="45"/>
      <c r="AD140" s="45"/>
      <c r="AE140" s="45"/>
    </row>
    <row r="141" spans="3:31">
      <c r="C141" s="45" t="str">
        <f>IF(OR(F141="",H141=""),"",IF(F141=H141,1,IF(F141&lt;H141,0,IF(F141-H141&lt;10,2,IF(F141&gt;H141,3,SE)))))</f>
        <v/>
      </c>
      <c r="D141" s="207" t="str">
        <f>V110</f>
        <v/>
      </c>
      <c r="E141" s="207"/>
      <c r="F141" s="76"/>
      <c r="G141" s="65" t="s">
        <v>17</v>
      </c>
      <c r="H141" s="77"/>
      <c r="I141" s="207" t="str">
        <f>V108</f>
        <v/>
      </c>
      <c r="J141" s="207"/>
      <c r="K141" s="207"/>
      <c r="L141" s="207"/>
      <c r="M141" s="207"/>
      <c r="N141" s="207"/>
      <c r="O141" s="207"/>
      <c r="P141" s="207"/>
      <c r="Q141" s="45" t="str">
        <f>IF(OR(H141="",F141=""),"",IF(H141=F141,1,IF(H141&lt;F141,0,IF(H141-F141&lt;10,2,IF(H141&gt;F141,3,SE)))))</f>
        <v/>
      </c>
      <c r="T141" s="45"/>
      <c r="U141" s="45"/>
      <c r="V141" s="45"/>
      <c r="W141" s="45"/>
      <c r="X141" s="45"/>
      <c r="Y141" s="45"/>
      <c r="Z141" s="45"/>
      <c r="AA141" s="45"/>
      <c r="AB141" s="45"/>
      <c r="AC141" s="45"/>
      <c r="AD141" s="45"/>
      <c r="AE141" s="45"/>
    </row>
    <row r="142" spans="3:31" ht="15.75" thickBot="1">
      <c r="C142" s="45" t="str">
        <f>IF(OR(F142="",H142=""),"",IF(F142=H142,1,IF(F142&lt;H142,0,IF(F142-H142&lt;10,2,IF(F142&gt;H142,3,SE)))))</f>
        <v/>
      </c>
      <c r="Q142" s="45" t="str">
        <f>IF(OR(H142="",F142=""),"",IF(H142=F142,1,IF(H142&lt;F142,0,IF(H142-F142&lt;10,2,IF(H142&gt;F142,3,SE)))))</f>
        <v/>
      </c>
      <c r="T142" s="45"/>
      <c r="U142" s="45"/>
      <c r="V142" s="45"/>
      <c r="W142" s="45"/>
      <c r="X142" s="45"/>
      <c r="Y142" s="45"/>
      <c r="Z142" s="45"/>
      <c r="AA142" s="45"/>
      <c r="AB142" s="45"/>
      <c r="AC142" s="45"/>
      <c r="AD142" s="45"/>
      <c r="AE142" s="45"/>
    </row>
    <row r="143" spans="3:31">
      <c r="C143" s="45" t="str">
        <f>IF(OR(F143="",H143=""),"",IF(F143=H143,1,IF(F143&lt;H143,0,IF(F143-H143&lt;10,2,IF(F143&gt;H143,3,SE)))))</f>
        <v/>
      </c>
      <c r="D143" s="217" t="s">
        <v>165</v>
      </c>
      <c r="E143" s="218"/>
      <c r="F143" s="218"/>
      <c r="G143" s="218"/>
      <c r="H143" s="218"/>
      <c r="I143" s="218"/>
      <c r="J143" s="218"/>
      <c r="K143" s="218"/>
      <c r="L143" s="218"/>
      <c r="M143" s="218"/>
      <c r="N143" s="218"/>
      <c r="O143" s="218"/>
      <c r="P143" s="219"/>
      <c r="Q143" s="45" t="str">
        <f>IF(OR(H143="",F143=""),"",IF(H143=F143,1,IF(H143&lt;F143,0,IF(H143-F143&lt;10,2,IF(H143&gt;F143,3,SE)))))</f>
        <v/>
      </c>
      <c r="T143" s="45"/>
      <c r="U143" s="45"/>
      <c r="V143" s="45"/>
      <c r="W143" s="45"/>
      <c r="X143" s="45"/>
      <c r="Y143" s="45"/>
      <c r="Z143" s="45"/>
      <c r="AA143" s="45"/>
      <c r="AB143" s="45"/>
      <c r="AC143" s="45"/>
      <c r="AD143" s="45"/>
      <c r="AE143" s="45"/>
    </row>
    <row r="144" spans="3:31" ht="15.75" thickBot="1">
      <c r="C144" s="45" t="str">
        <f>IF(OR(F144="",H144=""),"",IF(F144=H144,1,IF(F144&lt;H144,0,IF(F144-H144&lt;10,2,IF(F144&gt;H144,3,SE)))))</f>
        <v/>
      </c>
      <c r="D144" s="220"/>
      <c r="E144" s="221"/>
      <c r="F144" s="221"/>
      <c r="G144" s="221"/>
      <c r="H144" s="221"/>
      <c r="I144" s="221"/>
      <c r="J144" s="221"/>
      <c r="K144" s="221"/>
      <c r="L144" s="221"/>
      <c r="M144" s="221"/>
      <c r="N144" s="221"/>
      <c r="O144" s="221"/>
      <c r="P144" s="222"/>
      <c r="Q144" s="45" t="str">
        <f>IF(OR(H144="",F144=""),"",IF(H144=F144,1,IF(H144&lt;F144,0,IF(H144-F144&lt;10,2,IF(H144&gt;F144,3,SE)))))</f>
        <v/>
      </c>
      <c r="T144" s="45"/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</row>
    <row r="145" spans="3:31">
      <c r="C145" s="45" t="str">
        <f>IF(OR(F145="",H145=""),"",IF(F145=H145,1,IF(F145&lt;H145,0,IF(F145-H145&lt;10,2,IF(F145&gt;H145,3,SE)))))</f>
        <v/>
      </c>
      <c r="Q145" s="45" t="str">
        <f>IF(OR(H145="",F145=""),"",IF(H145=F145,1,IF(H145&lt;F145,0,IF(H145-F145&lt;10,2,IF(H145&gt;F145,3,SE)))))</f>
        <v/>
      </c>
      <c r="T145" s="45"/>
      <c r="U145" s="45"/>
      <c r="V145" s="45"/>
      <c r="W145" s="45"/>
      <c r="X145" s="45"/>
      <c r="Y145" s="45"/>
      <c r="Z145" s="45"/>
      <c r="AA145" s="45"/>
      <c r="AB145" s="45"/>
      <c r="AC145" s="45"/>
      <c r="AD145" s="45"/>
      <c r="AE145" s="45"/>
    </row>
    <row r="146" spans="3:31">
      <c r="C146" s="45" t="str">
        <f>IF(OR(F146="",H146=""),"",IF(F146=H146,1,IF(F146&lt;H146,0,IF(F146-H146&lt;10,2,IF(F146&gt;H146,3,SE)))))</f>
        <v/>
      </c>
      <c r="D146" s="207" t="str">
        <f>V111</f>
        <v/>
      </c>
      <c r="E146" s="207"/>
      <c r="F146" s="77"/>
      <c r="G146" s="58" t="s">
        <v>17</v>
      </c>
      <c r="H146" s="76"/>
      <c r="I146" s="207" t="str">
        <f>V110</f>
        <v/>
      </c>
      <c r="J146" s="207"/>
      <c r="K146" s="207"/>
      <c r="L146" s="207"/>
      <c r="M146" s="207"/>
      <c r="N146" s="207"/>
      <c r="O146" s="207"/>
      <c r="P146" s="207"/>
      <c r="Q146" s="45" t="str">
        <f>IF(OR(H146="",F146=""),"",IF(H146=F146,1,IF(H146&lt;F146,0,IF(H146-F146&lt;10,2,IF(H146&gt;F146,3,SE)))))</f>
        <v/>
      </c>
      <c r="T146" s="45"/>
      <c r="U146" s="45"/>
      <c r="V146" s="45"/>
      <c r="W146" s="45"/>
      <c r="X146" s="45"/>
      <c r="Y146" s="45"/>
      <c r="Z146" s="45"/>
      <c r="AA146" s="45"/>
      <c r="AB146" s="45"/>
      <c r="AC146" s="45"/>
      <c r="AD146" s="45"/>
      <c r="AE146" s="45"/>
    </row>
    <row r="147" spans="3:31">
      <c r="C147" s="45" t="str">
        <f>IF(OR(F147="",H147=""),"",IF(F147=H147,1,IF(F147&lt;H147,0,IF(F147-H147&lt;10,2,IF(F147&gt;H147,3,SE)))))</f>
        <v/>
      </c>
      <c r="D147" s="207" t="str">
        <f>V109</f>
        <v/>
      </c>
      <c r="E147" s="207"/>
      <c r="F147" s="77"/>
      <c r="G147" s="58" t="s">
        <v>17</v>
      </c>
      <c r="H147" s="76"/>
      <c r="I147" s="207" t="str">
        <f>V108</f>
        <v/>
      </c>
      <c r="J147" s="207"/>
      <c r="K147" s="207"/>
      <c r="L147" s="207"/>
      <c r="M147" s="207"/>
      <c r="N147" s="207"/>
      <c r="O147" s="207"/>
      <c r="P147" s="207"/>
      <c r="Q147" s="45" t="str">
        <f>IF(OR(H147="",F147=""),"",IF(H147=F147,1,IF(H147&lt;F147,0,IF(H147-F147&lt;10,2,IF(H147&gt;F147,3,SE)))))</f>
        <v/>
      </c>
      <c r="T147" s="45"/>
      <c r="U147" s="45"/>
      <c r="V147" s="46"/>
      <c r="W147" s="46"/>
      <c r="X147" s="46"/>
      <c r="Y147" s="46"/>
      <c r="Z147" s="46"/>
      <c r="AA147" s="45"/>
      <c r="AB147" s="45"/>
      <c r="AC147" s="45"/>
      <c r="AD147" s="45"/>
      <c r="AE147" s="45"/>
    </row>
    <row r="148" spans="3:31" ht="15.75" thickBot="1">
      <c r="C148" s="45" t="str">
        <f>IF(OR(F148="",H148=""),"",IF(F148=H148,1,IF(F148&lt;H148,0,IF(F148-H148&lt;10,2,IF(F148&gt;H148,3,SE)))))</f>
        <v/>
      </c>
      <c r="Q148" s="45"/>
      <c r="T148" s="45"/>
      <c r="U148" s="45"/>
      <c r="V148" s="45"/>
      <c r="W148" s="45"/>
      <c r="X148" s="45"/>
      <c r="Y148" s="45"/>
      <c r="Z148" s="45"/>
      <c r="AA148" s="45"/>
      <c r="AB148" s="45"/>
      <c r="AC148" s="45"/>
      <c r="AD148" s="45"/>
      <c r="AE148" s="45"/>
    </row>
    <row r="149" spans="3:31">
      <c r="C149" s="45" t="str">
        <f>IF(OR(F149="",H149=""),"",IF(F149=H149,1,IF(F149&lt;H149,0,IF(F149-H149&lt;10,2,IF(F149&gt;H149,3,SE)))))</f>
        <v/>
      </c>
      <c r="D149" s="237" t="s">
        <v>132</v>
      </c>
      <c r="E149" s="238"/>
      <c r="F149" s="238"/>
      <c r="G149" s="238"/>
      <c r="H149" s="238"/>
      <c r="I149" s="238"/>
      <c r="J149" s="238"/>
      <c r="K149" s="238"/>
      <c r="L149" s="238"/>
      <c r="M149" s="239"/>
      <c r="Q149" s="45"/>
      <c r="S149" s="45"/>
      <c r="T149" s="45"/>
      <c r="U149" s="45"/>
      <c r="V149" s="45"/>
      <c r="W149" s="45"/>
      <c r="X149" s="45"/>
      <c r="Y149" s="45"/>
      <c r="Z149" s="45"/>
      <c r="AA149" s="45"/>
      <c r="AB149" s="45"/>
      <c r="AC149" s="45"/>
      <c r="AD149" s="45"/>
      <c r="AE149" s="45"/>
    </row>
    <row r="150" spans="3:31" ht="15.75" thickBot="1">
      <c r="C150" s="45" t="str">
        <f>IF(OR(F150="",H150=""),"",IF(F150=H150,1,IF(F150&lt;H150,0,IF(F150-H150&lt;10,2,IF(F150&gt;H150,3,SE)))))</f>
        <v/>
      </c>
      <c r="D150" s="240"/>
      <c r="E150" s="241"/>
      <c r="F150" s="241"/>
      <c r="G150" s="241"/>
      <c r="H150" s="241"/>
      <c r="I150" s="241"/>
      <c r="J150" s="241"/>
      <c r="K150" s="241"/>
      <c r="L150" s="241"/>
      <c r="M150" s="242"/>
      <c r="Q150" s="45"/>
      <c r="S150" s="45"/>
      <c r="T150" s="45"/>
      <c r="U150" s="45"/>
      <c r="V150" s="45"/>
      <c r="W150" s="45"/>
      <c r="X150" s="45"/>
      <c r="Y150" s="45"/>
      <c r="Z150" s="45"/>
      <c r="AA150" s="45"/>
      <c r="AB150" s="45"/>
      <c r="AC150" s="45"/>
      <c r="AD150" s="45"/>
      <c r="AE150" s="45"/>
    </row>
    <row r="151" spans="3:31">
      <c r="C151" s="45">
        <f>IF(OR(F151="",H151=""),"",IF(F151=H151,1,IF(F151&lt;H151,0,IF(F151-H151&lt;10,2,IF(F151&gt;H151,3,SE)))))</f>
        <v>0</v>
      </c>
      <c r="D151" s="48" t="s">
        <v>3</v>
      </c>
      <c r="E151" s="49" t="s">
        <v>21</v>
      </c>
      <c r="F151" s="243" t="s">
        <v>12</v>
      </c>
      <c r="G151" s="244"/>
      <c r="H151" s="243" t="s">
        <v>172</v>
      </c>
      <c r="I151" s="244"/>
      <c r="J151" s="243" t="s">
        <v>173</v>
      </c>
      <c r="K151" s="244"/>
      <c r="L151" s="243" t="s">
        <v>174</v>
      </c>
      <c r="M151" s="285"/>
      <c r="O151" s="44" t="s">
        <v>179</v>
      </c>
      <c r="Q151" s="45"/>
      <c r="S151" s="45"/>
      <c r="T151" s="45"/>
      <c r="U151" s="47" t="s">
        <v>3</v>
      </c>
      <c r="V151" s="47" t="s">
        <v>2</v>
      </c>
      <c r="W151" s="47" t="s">
        <v>12</v>
      </c>
      <c r="X151" s="47" t="s">
        <v>13</v>
      </c>
      <c r="Y151" s="47" t="s">
        <v>14</v>
      </c>
      <c r="Z151" s="47" t="s">
        <v>15</v>
      </c>
      <c r="AA151" s="47" t="s">
        <v>18</v>
      </c>
      <c r="AB151" s="47" t="s">
        <v>19</v>
      </c>
      <c r="AC151" s="47" t="s">
        <v>20</v>
      </c>
      <c r="AD151" s="45"/>
      <c r="AE151" s="45"/>
    </row>
    <row r="152" spans="3:31">
      <c r="C152" s="45">
        <f>IF(OR(F152="",H152=""),"",IF(F152=H152,1,IF(F152&lt;H152,0,IF(F152-H152&lt;10,2,IF(F152&gt;H152,3,SE)))))</f>
        <v>1</v>
      </c>
      <c r="D152" s="62" t="s">
        <v>4</v>
      </c>
      <c r="E152" s="62" t="str">
        <f>VLOOKUP(AC152,$U$151:$AB$155,2)</f>
        <v/>
      </c>
      <c r="F152" s="201">
        <f>VLOOKUP(AC152,$U$151:$AB$155,3)</f>
        <v>0</v>
      </c>
      <c r="G152" s="201"/>
      <c r="H152" s="202">
        <f>VLOOKUP(AC152,$U$151:$AB$155,4)</f>
        <v>0</v>
      </c>
      <c r="I152" s="202"/>
      <c r="J152" s="202">
        <f>VLOOKUP(AC152,$U$151:$AB$155,5)</f>
        <v>0</v>
      </c>
      <c r="K152" s="202"/>
      <c r="L152" s="202">
        <f>VLOOKUP(AC152,$U$151:$AB$155,6)</f>
        <v>0</v>
      </c>
      <c r="M152" s="292"/>
      <c r="O152" s="44" t="s">
        <v>175</v>
      </c>
      <c r="Q152" s="45"/>
      <c r="S152" s="45"/>
      <c r="T152" s="45"/>
      <c r="U152" s="47">
        <v>1</v>
      </c>
      <c r="V152" s="45" t="str">
        <f>IF(OR('4ª FASE - GRUPOS 1 a 8'!F235="",'4ª FASE - GRUPOS 1 a 8'!F235=""),"",'4ª FASE - GRUPOS 1 a 8'!E197)</f>
        <v/>
      </c>
      <c r="W152" s="45">
        <f>SUM(Q160,Q167,Q173,Q178,Q185,Q191)</f>
        <v>0</v>
      </c>
      <c r="X152" s="45">
        <f>SUM(H160,H167,H173,H178,H185,H191)</f>
        <v>0</v>
      </c>
      <c r="Y152" s="45">
        <f>SUM(F160,F167,F173,F178,F185,F191)</f>
        <v>0</v>
      </c>
      <c r="Z152" s="45">
        <f>X152-Y152</f>
        <v>0</v>
      </c>
      <c r="AA152" s="45">
        <f>(W152*10^10)+((Z152+5000)*10^6)+(X152*10)+U152</f>
        <v>5000000001</v>
      </c>
      <c r="AB152" s="45">
        <f>LARGE($AA$152:$AA$155,U152)</f>
        <v>5000000004</v>
      </c>
      <c r="AC152" s="64">
        <f>MATCH(AB152,$AA$152:$AA$155,0)</f>
        <v>4</v>
      </c>
      <c r="AD152" s="45"/>
      <c r="AE152" s="45"/>
    </row>
    <row r="153" spans="3:31">
      <c r="C153" s="45">
        <f>IF(OR(F153="",H153=""),"",IF(F153=H153,1,IF(F153&lt;H153,0,IF(F153-H153&lt;10,2,IF(F153&gt;H153,3,SE)))))</f>
        <v>1</v>
      </c>
      <c r="D153" s="62" t="s">
        <v>5</v>
      </c>
      <c r="E153" s="62" t="str">
        <f>VLOOKUP(AC153,$U$151:$AB$155,2)</f>
        <v/>
      </c>
      <c r="F153" s="201">
        <f>VLOOKUP(AC153,$U$151:$AB$155,3)</f>
        <v>0</v>
      </c>
      <c r="G153" s="201"/>
      <c r="H153" s="202">
        <f>VLOOKUP(AC153,$U$151:$AB$155,4)</f>
        <v>0</v>
      </c>
      <c r="I153" s="202"/>
      <c r="J153" s="202">
        <f>VLOOKUP(AC153,$U$151:$AB$155,5)</f>
        <v>0</v>
      </c>
      <c r="K153" s="202"/>
      <c r="L153" s="202">
        <f>VLOOKUP(AC153,$U$151:$AB$155,6)</f>
        <v>0</v>
      </c>
      <c r="M153" s="292"/>
      <c r="O153" s="44" t="s">
        <v>307</v>
      </c>
      <c r="Q153" s="45"/>
      <c r="S153" s="45"/>
      <c r="T153" s="45"/>
      <c r="U153" s="47">
        <v>2</v>
      </c>
      <c r="V153" s="45" t="str">
        <f>IF(OR('4ª FASE - GRUPOS 1 a 8'!F191="",'4ª FASE - GRUPOS 1 a 8'!F191=""),"",'4ª FASE - GRUPOS 1 a 8'!E153)</f>
        <v/>
      </c>
      <c r="W153" s="45">
        <f>SUM(Q161,Q166,Q179,Q184,C173,C191)</f>
        <v>0</v>
      </c>
      <c r="X153" s="45">
        <f>SUM(H161,H166,F173,H179,H184,F191)</f>
        <v>0</v>
      </c>
      <c r="Y153" s="45">
        <f>SUM(F161,F166,H173,F179,F184,H191)</f>
        <v>0</v>
      </c>
      <c r="Z153" s="45">
        <f>X153-Y153</f>
        <v>0</v>
      </c>
      <c r="AA153" s="45">
        <f>(W153*10^10)+((Z153+5000)*10^6)+(X153*10)+U153</f>
        <v>5000000002</v>
      </c>
      <c r="AB153" s="45">
        <f>LARGE($AA$152:$AA$155,U153)</f>
        <v>5000000003</v>
      </c>
      <c r="AC153" s="64">
        <f>MATCH(AB153,$AA$152:$AA$155,0)</f>
        <v>3</v>
      </c>
      <c r="AD153" s="45"/>
      <c r="AE153" s="45"/>
    </row>
    <row r="154" spans="3:31">
      <c r="C154" s="45">
        <f>IF(OR(F154="",H154=""),"",IF(F154=H154,1,IF(F154&lt;H154,0,IF(F154-H154&lt;10,2,IF(F154&gt;H154,3,SE)))))</f>
        <v>1</v>
      </c>
      <c r="D154" s="63" t="s">
        <v>6</v>
      </c>
      <c r="E154" s="63" t="str">
        <f>VLOOKUP(AC154,$U$151:$AB$155,2)</f>
        <v/>
      </c>
      <c r="F154" s="223">
        <f>VLOOKUP(AC154,$U$151:$AB$155,3)</f>
        <v>0</v>
      </c>
      <c r="G154" s="223"/>
      <c r="H154" s="279">
        <f>VLOOKUP(AC154,$U$151:$AB$155,4)</f>
        <v>0</v>
      </c>
      <c r="I154" s="279"/>
      <c r="J154" s="279">
        <f>VLOOKUP(AC154,$U$151:$AB$155,5)</f>
        <v>0</v>
      </c>
      <c r="K154" s="279"/>
      <c r="L154" s="279">
        <f>VLOOKUP(AC154,$U$151:$AB$155,6)</f>
        <v>0</v>
      </c>
      <c r="M154" s="295"/>
      <c r="O154" s="44" t="s">
        <v>308</v>
      </c>
      <c r="Q154" s="45"/>
      <c r="S154" s="45"/>
      <c r="T154" s="45"/>
      <c r="U154" s="47">
        <v>3</v>
      </c>
      <c r="V154" s="45" t="str">
        <f>IF(OR('4ª FASE - GRUPOS 1 a 8'!F235="",'4ª FASE - GRUPOS 1 a 8'!F235=""),"",'4ª FASE - GRUPOS 1 a 8'!E196)</f>
        <v/>
      </c>
      <c r="W154" s="45">
        <f>SUM(C161,C167,Q172,C179,C185,Q190)</f>
        <v>0</v>
      </c>
      <c r="X154" s="45">
        <f>SUM(F161,F167,H172,F179,F185,H190)</f>
        <v>0</v>
      </c>
      <c r="Y154" s="45">
        <f>SUM(H161,H167,F172,H179,H185,F190)</f>
        <v>0</v>
      </c>
      <c r="Z154" s="45">
        <f>X154-Y154</f>
        <v>0</v>
      </c>
      <c r="AA154" s="45">
        <f>(W154*10^10)+((Z154+5000)*10^6)+(X154*10)+U154</f>
        <v>5000000003</v>
      </c>
      <c r="AB154" s="45">
        <f>LARGE($AA$152:$AA$155,U154)</f>
        <v>5000000002</v>
      </c>
      <c r="AC154" s="64">
        <f>MATCH(AB154,$AA$152:$AA$155,0)</f>
        <v>2</v>
      </c>
      <c r="AD154" s="45"/>
      <c r="AE154" s="45"/>
    </row>
    <row r="155" spans="3:31">
      <c r="C155" s="45">
        <f>IF(OR(F155="",H155=""),"",IF(F155=H155,1,IF(F155&lt;H155,0,IF(F155-H155&lt;10,2,IF(F155&gt;H155,3,SE)))))</f>
        <v>1</v>
      </c>
      <c r="D155" s="63" t="s">
        <v>7</v>
      </c>
      <c r="E155" s="63" t="str">
        <f>VLOOKUP(AC155,$U$151:$AB$155,2)</f>
        <v/>
      </c>
      <c r="F155" s="223">
        <f>VLOOKUP(AC155,$U$151:$AB$155,3)</f>
        <v>0</v>
      </c>
      <c r="G155" s="223"/>
      <c r="H155" s="279">
        <f>VLOOKUP(AC155,$U$151:$AB$155,4)</f>
        <v>0</v>
      </c>
      <c r="I155" s="279"/>
      <c r="J155" s="279">
        <f>VLOOKUP(AC155,$U$151:$AB$155,5)</f>
        <v>0</v>
      </c>
      <c r="K155" s="279"/>
      <c r="L155" s="279">
        <f>VLOOKUP(AC155,$U$151:$AB$155,6)</f>
        <v>0</v>
      </c>
      <c r="M155" s="295"/>
      <c r="O155" s="44" t="s">
        <v>178</v>
      </c>
      <c r="Q155" s="45"/>
      <c r="S155" s="45"/>
      <c r="T155" s="45"/>
      <c r="U155" s="47">
        <v>4</v>
      </c>
      <c r="V155" s="45" t="str">
        <f>IF(OR('4ª FASE - GRUPOS 1 a 8'!F191="",'4ª FASE - GRUPOS 1 a 8'!F191=""),"",'4ª FASE - GRUPOS 1 a 8'!E152)</f>
        <v/>
      </c>
      <c r="W155" s="45">
        <f>SUM(C160,C166,C172,C178,C184,C190)</f>
        <v>0</v>
      </c>
      <c r="X155" s="45">
        <f>SUM(F160,F166,F172,F178,F184,F190)</f>
        <v>0</v>
      </c>
      <c r="Y155" s="45">
        <f>SUM(H160,H166,H172,H178,H184,H190)</f>
        <v>0</v>
      </c>
      <c r="Z155" s="45">
        <f>X155-Y155</f>
        <v>0</v>
      </c>
      <c r="AA155" s="45">
        <f>(W155*10^10)+((Z155+5000)*10^6)+(X155*10)+U155</f>
        <v>5000000004</v>
      </c>
      <c r="AB155" s="45">
        <f>LARGE($AA$152:$AA$155,U155)</f>
        <v>5000000001</v>
      </c>
      <c r="AC155" s="64">
        <f>MATCH(AB155,$AA$152:$AA$155,0)</f>
        <v>1</v>
      </c>
      <c r="AD155" s="45"/>
      <c r="AE155" s="45"/>
    </row>
    <row r="156" spans="3:31" ht="15.75" thickBot="1">
      <c r="C156" s="45" t="str">
        <f>IF(OR(F156="",H156=""),"",IF(F156=H156,1,IF(F156&lt;H156,0,IF(F156-H156&lt;10,2,IF(F156&gt;H156,3,SE)))))</f>
        <v/>
      </c>
      <c r="Q156" s="45" t="str">
        <f>IF(OR(H156="",F156=""),"",IF(H156=F156,1,IF(H156&lt;F156,0,IF(H156-F156&lt;10,2,IF(H156&gt;F156,3,SE)))))</f>
        <v/>
      </c>
      <c r="S156" s="45"/>
      <c r="T156" s="45"/>
      <c r="U156" s="45"/>
      <c r="V156" s="45"/>
      <c r="W156" s="45"/>
      <c r="X156" s="45"/>
      <c r="Y156" s="45"/>
      <c r="Z156" s="45"/>
      <c r="AA156" s="45"/>
      <c r="AB156" s="45"/>
      <c r="AC156" s="45"/>
      <c r="AD156" s="45"/>
      <c r="AE156" s="45"/>
    </row>
    <row r="157" spans="3:31">
      <c r="C157" s="45" t="str">
        <f>IF(OR(F157="",H157=""),"",IF(F157=H157,1,IF(F157&lt;H157,0,IF(F157-H157&lt;10,2,IF(F157&gt;H157,3,SE)))))</f>
        <v/>
      </c>
      <c r="D157" s="227" t="s">
        <v>160</v>
      </c>
      <c r="E157" s="228"/>
      <c r="F157" s="228"/>
      <c r="G157" s="228"/>
      <c r="H157" s="228"/>
      <c r="I157" s="228"/>
      <c r="J157" s="228"/>
      <c r="K157" s="228"/>
      <c r="L157" s="228"/>
      <c r="M157" s="228"/>
      <c r="N157" s="228"/>
      <c r="O157" s="228"/>
      <c r="P157" s="229"/>
      <c r="Q157" s="45" t="str">
        <f>IF(OR(H157="",F157=""),"",IF(H157=F157,1,IF(H157&lt;F157,0,IF(H157-F157&lt;10,2,IF(H157&gt;F157,3,SE)))))</f>
        <v/>
      </c>
      <c r="S157" s="45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  <c r="AD157" s="45"/>
      <c r="AE157" s="45"/>
    </row>
    <row r="158" spans="3:31" ht="15.75" thickBot="1">
      <c r="C158" s="45" t="str">
        <f>IF(OR(F158="",H158=""),"",IF(F158=H158,1,IF(F158&lt;H158,0,IF(F158-H158&lt;10,2,IF(F158&gt;H158,3,SE)))))</f>
        <v/>
      </c>
      <c r="D158" s="230"/>
      <c r="E158" s="231"/>
      <c r="F158" s="231"/>
      <c r="G158" s="231"/>
      <c r="H158" s="231"/>
      <c r="I158" s="231"/>
      <c r="J158" s="231"/>
      <c r="K158" s="231"/>
      <c r="L158" s="231"/>
      <c r="M158" s="231"/>
      <c r="N158" s="231"/>
      <c r="O158" s="231"/>
      <c r="P158" s="232"/>
      <c r="Q158" s="45" t="str">
        <f>IF(OR(H158="",F158=""),"",IF(H158=F158,1,IF(H158&lt;F158,0,IF(H158-F158&lt;10,2,IF(H158&gt;F158,3,SE)))))</f>
        <v/>
      </c>
      <c r="T158" s="45"/>
      <c r="U158" s="45"/>
      <c r="V158" s="45"/>
      <c r="W158" s="45"/>
      <c r="X158" s="45"/>
      <c r="Y158" s="45"/>
      <c r="Z158" s="45"/>
      <c r="AA158" s="45"/>
      <c r="AB158" s="45"/>
      <c r="AC158" s="45"/>
      <c r="AD158" s="45"/>
      <c r="AE158" s="45"/>
    </row>
    <row r="159" spans="3:31">
      <c r="C159" s="45" t="str">
        <f>IF(OR(F159="",H159=""),"",IF(F159=H159,1,IF(F159&lt;H159,0,IF(F159-H159&lt;10,2,IF(F159&gt;H159,3,SE)))))</f>
        <v/>
      </c>
      <c r="Q159" s="45" t="str">
        <f>IF(OR(H159="",F159=""),"",IF(H159=F159,1,IF(H159&lt;F159,0,IF(H159-F159&lt;10,2,IF(H159&gt;F159,3,SE)))))</f>
        <v/>
      </c>
      <c r="T159" s="45"/>
      <c r="U159" s="45"/>
      <c r="V159" s="45"/>
      <c r="W159" s="45"/>
      <c r="X159" s="45"/>
      <c r="Y159" s="45"/>
      <c r="Z159" s="45"/>
      <c r="AA159" s="45"/>
      <c r="AB159" s="45"/>
      <c r="AC159" s="45"/>
      <c r="AD159" s="45"/>
      <c r="AE159" s="45"/>
    </row>
    <row r="160" spans="3:31">
      <c r="C160" s="45" t="str">
        <f>IF(OR(F160="",H160=""),"",IF(F160=H160,1,IF(F160&lt;H160,0,IF(F160-H160&lt;10,2,IF(F160&gt;H160,3,SE)))))</f>
        <v/>
      </c>
      <c r="D160" s="207" t="str">
        <f>V155</f>
        <v/>
      </c>
      <c r="E160" s="207"/>
      <c r="F160" s="77"/>
      <c r="G160" s="58" t="s">
        <v>17</v>
      </c>
      <c r="H160" s="76"/>
      <c r="I160" s="207" t="str">
        <f>V152</f>
        <v/>
      </c>
      <c r="J160" s="207"/>
      <c r="K160" s="207"/>
      <c r="L160" s="207"/>
      <c r="M160" s="207"/>
      <c r="N160" s="207"/>
      <c r="O160" s="207"/>
      <c r="P160" s="207"/>
      <c r="Q160" s="45" t="str">
        <f>IF(OR(H160="",F160=""),"",IF(H160=F160,1,IF(H160&lt;F160,0,IF(H160-F160&lt;10,2,IF(H160&gt;F160,3,SE)))))</f>
        <v/>
      </c>
      <c r="T160" s="45"/>
      <c r="U160" s="45"/>
      <c r="V160" s="45"/>
      <c r="W160" s="45"/>
      <c r="X160" s="45"/>
      <c r="Y160" s="45"/>
      <c r="Z160" s="45"/>
      <c r="AA160" s="45"/>
      <c r="AB160" s="45"/>
      <c r="AC160" s="45"/>
      <c r="AD160" s="45"/>
      <c r="AE160" s="45"/>
    </row>
    <row r="161" spans="3:31">
      <c r="C161" s="45" t="str">
        <f>IF(OR(F161="",H161=""),"",IF(F161=H161,1,IF(F161&lt;H161,0,IF(F161-H161&lt;10,2,IF(F161&gt;H161,3,SE)))))</f>
        <v/>
      </c>
      <c r="D161" s="207" t="str">
        <f>V154</f>
        <v/>
      </c>
      <c r="E161" s="207"/>
      <c r="F161" s="77"/>
      <c r="G161" s="58" t="s">
        <v>17</v>
      </c>
      <c r="H161" s="76"/>
      <c r="I161" s="207" t="str">
        <f>V153</f>
        <v/>
      </c>
      <c r="J161" s="207"/>
      <c r="K161" s="207"/>
      <c r="L161" s="207"/>
      <c r="M161" s="207"/>
      <c r="N161" s="207"/>
      <c r="O161" s="207"/>
      <c r="P161" s="207"/>
      <c r="Q161" s="45" t="str">
        <f>IF(OR(H161="",F161=""),"",IF(H161=F161,1,IF(H161&lt;F161,0,IF(H161-F161&lt;10,2,IF(H161&gt;F161,3,SE)))))</f>
        <v/>
      </c>
      <c r="T161" s="45"/>
      <c r="U161" s="45"/>
      <c r="V161" s="45"/>
      <c r="W161" s="45"/>
      <c r="X161" s="45"/>
      <c r="Y161" s="45"/>
      <c r="Z161" s="45"/>
      <c r="AA161" s="45"/>
      <c r="AB161" s="45"/>
      <c r="AC161" s="45"/>
      <c r="AD161" s="45"/>
      <c r="AE161" s="45"/>
    </row>
    <row r="162" spans="3:31" ht="15.75" thickBot="1">
      <c r="C162" s="45" t="str">
        <f>IF(OR(F162="",H162=""),"",IF(F162=H162,1,IF(F162&lt;H162,0,IF(F162-H162&lt;10,2,IF(F162&gt;H162,3,SE)))))</f>
        <v/>
      </c>
      <c r="Q162" s="45" t="str">
        <f>IF(OR(H162="",F162=""),"",IF(H162=F162,1,IF(H162&lt;F162,0,IF(H162-F162&lt;10,2,IF(H162&gt;F162,3,SE)))))</f>
        <v/>
      </c>
      <c r="T162" s="45"/>
      <c r="U162" s="45"/>
      <c r="V162" s="45"/>
      <c r="W162" s="45"/>
      <c r="X162" s="45"/>
      <c r="Y162" s="45"/>
      <c r="Z162" s="45"/>
      <c r="AA162" s="45"/>
      <c r="AB162" s="45"/>
      <c r="AC162" s="45"/>
      <c r="AD162" s="45"/>
      <c r="AE162" s="45"/>
    </row>
    <row r="163" spans="3:31">
      <c r="C163" s="45" t="str">
        <f>IF(OR(F163="",H163=""),"",IF(F163=H163,1,IF(F163&lt;H163,0,IF(F163-H163&lt;10,2,IF(F163&gt;H163,3,SE)))))</f>
        <v/>
      </c>
      <c r="D163" s="217" t="s">
        <v>161</v>
      </c>
      <c r="E163" s="218"/>
      <c r="F163" s="218"/>
      <c r="G163" s="218"/>
      <c r="H163" s="218"/>
      <c r="I163" s="218"/>
      <c r="J163" s="218"/>
      <c r="K163" s="218"/>
      <c r="L163" s="218"/>
      <c r="M163" s="218"/>
      <c r="N163" s="218"/>
      <c r="O163" s="218"/>
      <c r="P163" s="219"/>
      <c r="Q163" s="45" t="str">
        <f>IF(OR(H163="",F163=""),"",IF(H163=F163,1,IF(H163&lt;F163,0,IF(H163-F163&lt;10,2,IF(H163&gt;F163,3,SE)))))</f>
        <v/>
      </c>
      <c r="T163" s="45"/>
      <c r="U163" s="45"/>
      <c r="V163" s="45"/>
      <c r="W163" s="45"/>
      <c r="X163" s="45"/>
      <c r="Y163" s="45"/>
      <c r="Z163" s="45"/>
      <c r="AA163" s="45"/>
      <c r="AB163" s="45"/>
      <c r="AC163" s="45"/>
      <c r="AD163" s="45"/>
      <c r="AE163" s="45"/>
    </row>
    <row r="164" spans="3:31" ht="15.75" thickBot="1">
      <c r="C164" s="45" t="str">
        <f>IF(OR(F164="",H164=""),"",IF(F164=H164,1,IF(F164&lt;H164,0,IF(F164-H164&lt;10,2,IF(F164&gt;H164,3,SE)))))</f>
        <v/>
      </c>
      <c r="D164" s="220"/>
      <c r="E164" s="221"/>
      <c r="F164" s="221"/>
      <c r="G164" s="221"/>
      <c r="H164" s="221"/>
      <c r="I164" s="221"/>
      <c r="J164" s="221"/>
      <c r="K164" s="221"/>
      <c r="L164" s="221"/>
      <c r="M164" s="221"/>
      <c r="N164" s="221"/>
      <c r="O164" s="221"/>
      <c r="P164" s="222"/>
      <c r="Q164" s="45" t="str">
        <f>IF(OR(H164="",F164=""),"",IF(H164=F164,1,IF(H164&lt;F164,0,IF(H164-F164&lt;10,2,IF(H164&gt;F164,3,SE)))))</f>
        <v/>
      </c>
      <c r="T164" s="45"/>
      <c r="U164" s="45"/>
      <c r="V164" s="45"/>
      <c r="W164" s="45"/>
      <c r="X164" s="45"/>
      <c r="Y164" s="45"/>
      <c r="Z164" s="45"/>
      <c r="AA164" s="45"/>
      <c r="AB164" s="45"/>
      <c r="AC164" s="45"/>
      <c r="AD164" s="45"/>
      <c r="AE164" s="45"/>
    </row>
    <row r="165" spans="3:31">
      <c r="C165" s="45" t="str">
        <f>IF(OR(F165="",H165=""),"",IF(F165=H165,1,IF(F165&lt;H165,0,IF(F165-H165&lt;10,2,IF(F165&gt;H165,3,SE)))))</f>
        <v/>
      </c>
      <c r="Q165" s="45" t="str">
        <f>IF(OR(H165="",F165=""),"",IF(H165=F165,1,IF(H165&lt;F165,0,IF(H165-F165&lt;10,2,IF(H165&gt;F165,3,SE)))))</f>
        <v/>
      </c>
      <c r="T165" s="45"/>
      <c r="U165" s="45"/>
      <c r="V165" s="45"/>
      <c r="W165" s="45"/>
      <c r="X165" s="45"/>
      <c r="Y165" s="45"/>
      <c r="Z165" s="45"/>
      <c r="AA165" s="45"/>
      <c r="AB165" s="45"/>
      <c r="AC165" s="45"/>
      <c r="AD165" s="45"/>
      <c r="AE165" s="45"/>
    </row>
    <row r="166" spans="3:31">
      <c r="C166" s="45" t="str">
        <f>IF(OR(F166="",H166=""),"",IF(F166=H166,1,IF(F166&lt;H166,0,IF(F166-H166&lt;10,2,IF(F166&gt;H166,3,SE)))))</f>
        <v/>
      </c>
      <c r="D166" s="207" t="str">
        <f>V155</f>
        <v/>
      </c>
      <c r="E166" s="207"/>
      <c r="F166" s="76"/>
      <c r="G166" s="65" t="s">
        <v>17</v>
      </c>
      <c r="H166" s="77"/>
      <c r="I166" s="207" t="str">
        <f>V153</f>
        <v/>
      </c>
      <c r="J166" s="207"/>
      <c r="K166" s="207"/>
      <c r="L166" s="207"/>
      <c r="M166" s="207"/>
      <c r="N166" s="207"/>
      <c r="O166" s="207"/>
      <c r="P166" s="207"/>
      <c r="Q166" s="45" t="str">
        <f>IF(OR(H166="",F166=""),"",IF(H166=F166,1,IF(H166&lt;F166,0,IF(H166-F166&lt;10,2,IF(H166&gt;F166,3,SE)))))</f>
        <v/>
      </c>
      <c r="T166" s="45"/>
      <c r="U166" s="45"/>
      <c r="V166" s="45"/>
      <c r="W166" s="45"/>
      <c r="X166" s="45"/>
      <c r="Y166" s="45"/>
      <c r="Z166" s="45"/>
      <c r="AA166" s="45"/>
      <c r="AB166" s="45"/>
      <c r="AC166" s="45"/>
      <c r="AD166" s="45"/>
      <c r="AE166" s="45"/>
    </row>
    <row r="167" spans="3:31">
      <c r="C167" s="45" t="str">
        <f>IF(OR(F167="",H167=""),"",IF(F167=H167,1,IF(F167&lt;H167,0,IF(F167-H167&lt;10,2,IF(F167&gt;H167,3,SE)))))</f>
        <v/>
      </c>
      <c r="D167" s="207" t="str">
        <f>V154</f>
        <v/>
      </c>
      <c r="E167" s="207"/>
      <c r="F167" s="77"/>
      <c r="G167" s="65" t="s">
        <v>17</v>
      </c>
      <c r="H167" s="76"/>
      <c r="I167" s="207" t="str">
        <f>V152</f>
        <v/>
      </c>
      <c r="J167" s="207"/>
      <c r="K167" s="207"/>
      <c r="L167" s="207"/>
      <c r="M167" s="207"/>
      <c r="N167" s="207"/>
      <c r="O167" s="207"/>
      <c r="P167" s="207"/>
      <c r="Q167" s="45" t="str">
        <f>IF(OR(H167="",F167=""),"",IF(H167=F167,1,IF(H167&lt;F167,0,IF(H167-F167&lt;10,2,IF(H167&gt;F167,3,SE)))))</f>
        <v/>
      </c>
      <c r="T167" s="45"/>
      <c r="U167" s="45"/>
      <c r="V167" s="45"/>
      <c r="W167" s="45"/>
      <c r="X167" s="45"/>
      <c r="Y167" s="45"/>
      <c r="Z167" s="45"/>
      <c r="AA167" s="45"/>
      <c r="AB167" s="45"/>
      <c r="AC167" s="45"/>
      <c r="AD167" s="45"/>
      <c r="AE167" s="45"/>
    </row>
    <row r="168" spans="3:31" ht="15.75" thickBot="1">
      <c r="C168" s="45" t="str">
        <f>IF(OR(F168="",H168=""),"",IF(F168=H168,1,IF(F168&lt;H168,0,IF(F168-H168&lt;10,2,IF(F168&gt;H168,3,SE)))))</f>
        <v/>
      </c>
      <c r="F168" s="57"/>
      <c r="Q168" s="45" t="str">
        <f>IF(OR(H168="",F168=""),"",IF(H168=F168,1,IF(H168&lt;F168,0,IF(H168-F168&lt;10,2,IF(H168&gt;F168,3,SE)))))</f>
        <v/>
      </c>
      <c r="T168" s="45"/>
      <c r="U168" s="45"/>
      <c r="V168" s="45"/>
      <c r="W168" s="45"/>
      <c r="X168" s="45"/>
      <c r="Y168" s="45"/>
      <c r="Z168" s="45"/>
      <c r="AA168" s="45"/>
      <c r="AB168" s="45"/>
      <c r="AC168" s="45"/>
      <c r="AD168" s="45"/>
      <c r="AE168" s="45"/>
    </row>
    <row r="169" spans="3:31">
      <c r="C169" s="45" t="str">
        <f>IF(OR(F169="",H169=""),"",IF(F169=H169,1,IF(F169&lt;H169,0,IF(F169-H169&lt;10,2,IF(F169&gt;H169,3,SE)))))</f>
        <v/>
      </c>
      <c r="D169" s="217" t="s">
        <v>162</v>
      </c>
      <c r="E169" s="218"/>
      <c r="F169" s="218"/>
      <c r="G169" s="218"/>
      <c r="H169" s="218"/>
      <c r="I169" s="218"/>
      <c r="J169" s="218"/>
      <c r="K169" s="218"/>
      <c r="L169" s="218"/>
      <c r="M169" s="218"/>
      <c r="N169" s="218"/>
      <c r="O169" s="218"/>
      <c r="P169" s="219"/>
      <c r="Q169" s="45" t="str">
        <f>IF(OR(H169="",F169=""),"",IF(H169=F169,1,IF(H169&lt;F169,0,IF(H169-F169&lt;10,2,IF(H169&gt;F169,3,SE)))))</f>
        <v/>
      </c>
      <c r="T169" s="45"/>
      <c r="U169" s="45"/>
      <c r="V169" s="45"/>
      <c r="W169" s="45"/>
      <c r="X169" s="45"/>
      <c r="Y169" s="45"/>
      <c r="Z169" s="45"/>
      <c r="AA169" s="45"/>
      <c r="AB169" s="45"/>
      <c r="AC169" s="45"/>
      <c r="AD169" s="45"/>
      <c r="AE169" s="45"/>
    </row>
    <row r="170" spans="3:31" ht="15.75" thickBot="1">
      <c r="C170" s="45" t="str">
        <f>IF(OR(F170="",H170=""),"",IF(F170=H170,1,IF(F170&lt;H170,0,IF(F170-H170&lt;10,2,IF(F170&gt;H170,3,SE)))))</f>
        <v/>
      </c>
      <c r="D170" s="220"/>
      <c r="E170" s="221"/>
      <c r="F170" s="221"/>
      <c r="G170" s="221"/>
      <c r="H170" s="221"/>
      <c r="I170" s="221"/>
      <c r="J170" s="221"/>
      <c r="K170" s="221"/>
      <c r="L170" s="221"/>
      <c r="M170" s="221"/>
      <c r="N170" s="221"/>
      <c r="O170" s="221"/>
      <c r="P170" s="222"/>
      <c r="Q170" s="45" t="str">
        <f>IF(OR(H170="",F170=""),"",IF(H170=F170,1,IF(H170&lt;F170,0,IF(H170-F170&lt;10,2,IF(H170&gt;F170,3,SE)))))</f>
        <v/>
      </c>
      <c r="T170" s="45"/>
      <c r="U170" s="45"/>
      <c r="V170" s="45"/>
      <c r="W170" s="45"/>
      <c r="X170" s="45"/>
      <c r="Y170" s="45"/>
      <c r="Z170" s="45"/>
      <c r="AA170" s="45"/>
      <c r="AB170" s="45"/>
      <c r="AC170" s="45"/>
      <c r="AD170" s="45"/>
      <c r="AE170" s="45"/>
    </row>
    <row r="171" spans="3:31">
      <c r="C171" s="45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T171" s="45"/>
      <c r="U171" s="45"/>
      <c r="V171" s="45"/>
      <c r="W171" s="45"/>
      <c r="X171" s="45"/>
      <c r="Y171" s="45"/>
      <c r="Z171" s="45"/>
      <c r="AA171" s="45"/>
      <c r="AB171" s="45"/>
      <c r="AC171" s="45"/>
      <c r="AD171" s="45"/>
      <c r="AE171" s="45"/>
    </row>
    <row r="172" spans="3:31">
      <c r="C172" s="45" t="str">
        <f>IF(OR(F172="",H172=""),"",IF(F172=H172,1,IF(F172&lt;H172,0,IF(F172-H172&lt;10,2,IF(F172&gt;H172,3,SE)))))</f>
        <v/>
      </c>
      <c r="D172" s="207" t="str">
        <f>V155</f>
        <v/>
      </c>
      <c r="E172" s="207"/>
      <c r="F172" s="77"/>
      <c r="G172" s="58" t="s">
        <v>17</v>
      </c>
      <c r="H172" s="76"/>
      <c r="I172" s="207" t="str">
        <f>V154</f>
        <v/>
      </c>
      <c r="J172" s="207"/>
      <c r="K172" s="207"/>
      <c r="L172" s="207"/>
      <c r="M172" s="207"/>
      <c r="N172" s="207"/>
      <c r="O172" s="207"/>
      <c r="P172" s="207"/>
      <c r="Q172" s="45" t="str">
        <f>IF(OR(H172="",F172=""),"",IF(H172=F172,1,IF(H172&lt;F172,0,IF(H172-F172&lt;10,2,IF(H172&gt;F172,3,SE)))))</f>
        <v/>
      </c>
      <c r="T172" s="45"/>
      <c r="U172" s="45"/>
      <c r="V172" s="45"/>
      <c r="W172" s="45"/>
      <c r="X172" s="45"/>
      <c r="Y172" s="45"/>
      <c r="Z172" s="45"/>
      <c r="AA172" s="45"/>
      <c r="AB172" s="45"/>
      <c r="AC172" s="45"/>
      <c r="AD172" s="45"/>
      <c r="AE172" s="45"/>
    </row>
    <row r="173" spans="3:31">
      <c r="C173" s="45" t="str">
        <f>IF(OR(F173="",H173=""),"",IF(F173=H173,1,IF(F173&lt;H173,0,IF(F173-H173&lt;10,2,IF(F173&gt;H173,3,SE)))))</f>
        <v/>
      </c>
      <c r="D173" s="207" t="str">
        <f>V153</f>
        <v/>
      </c>
      <c r="E173" s="207"/>
      <c r="F173" s="77"/>
      <c r="G173" s="58" t="s">
        <v>17</v>
      </c>
      <c r="H173" s="76"/>
      <c r="I173" s="207" t="str">
        <f>V152</f>
        <v/>
      </c>
      <c r="J173" s="207"/>
      <c r="K173" s="207"/>
      <c r="L173" s="207"/>
      <c r="M173" s="207"/>
      <c r="N173" s="207"/>
      <c r="O173" s="207"/>
      <c r="P173" s="207"/>
      <c r="Q173" s="45" t="str">
        <f>IF(OR(H173="",F173=""),"",IF(H173=F173,1,IF(H173&lt;F173,0,IF(H173-F173&lt;10,2,IF(H173&gt;F173,3,SE)))))</f>
        <v/>
      </c>
      <c r="T173" s="45"/>
      <c r="U173" s="45"/>
      <c r="V173" s="45"/>
      <c r="W173" s="45"/>
      <c r="X173" s="45"/>
      <c r="Y173" s="45"/>
      <c r="Z173" s="45"/>
      <c r="AA173" s="45"/>
      <c r="AB173" s="45"/>
      <c r="AC173" s="45"/>
      <c r="AD173" s="45"/>
      <c r="AE173" s="45"/>
    </row>
    <row r="174" spans="3:31" ht="15.75" thickBot="1">
      <c r="C174" s="45" t="str">
        <f>IF(OR(F174="",H174=""),"",IF(F174=H174,1,IF(F174&lt;H174,0,IF(F174-H174&lt;10,2,IF(F174&gt;H174,3,SE)))))</f>
        <v/>
      </c>
      <c r="Q174" s="45" t="str">
        <f>IF(OR(H174="",F174=""),"",IF(H174=F174,1,IF(H174&lt;F174,0,IF(H174-F174&lt;10,2,IF(H174&gt;F174,3,SE)))))</f>
        <v/>
      </c>
      <c r="T174" s="45"/>
      <c r="U174" s="45"/>
      <c r="V174" s="45"/>
      <c r="W174" s="45"/>
      <c r="X174" s="45"/>
      <c r="Y174" s="45"/>
      <c r="Z174" s="45"/>
      <c r="AA174" s="45"/>
      <c r="AB174" s="45"/>
      <c r="AC174" s="45"/>
      <c r="AD174" s="45"/>
      <c r="AE174" s="45"/>
    </row>
    <row r="175" spans="3:31">
      <c r="C175" s="45" t="str">
        <f>IF(OR(F175="",H175=""),"",IF(F175=H175,1,IF(F175&lt;H175,0,IF(F175-H175&lt;10,2,IF(F175&gt;H175,3,SE)))))</f>
        <v/>
      </c>
      <c r="D175" s="217" t="s">
        <v>163</v>
      </c>
      <c r="E175" s="218"/>
      <c r="F175" s="218"/>
      <c r="G175" s="218"/>
      <c r="H175" s="218"/>
      <c r="I175" s="218"/>
      <c r="J175" s="218"/>
      <c r="K175" s="218"/>
      <c r="L175" s="218"/>
      <c r="M175" s="218"/>
      <c r="N175" s="218"/>
      <c r="O175" s="218"/>
      <c r="P175" s="219"/>
      <c r="Q175" s="45" t="str">
        <f>IF(OR(H175="",F175=""),"",IF(H175=F175,1,IF(H175&lt;F175,0,IF(H175-F175&lt;10,2,IF(H175&gt;F175,3,SE)))))</f>
        <v/>
      </c>
      <c r="T175" s="45"/>
      <c r="U175" s="45"/>
      <c r="V175" s="45"/>
      <c r="W175" s="45"/>
      <c r="X175" s="45"/>
      <c r="Y175" s="45"/>
      <c r="Z175" s="45"/>
      <c r="AA175" s="45"/>
      <c r="AB175" s="45"/>
      <c r="AC175" s="45"/>
      <c r="AD175" s="45"/>
      <c r="AE175" s="45"/>
    </row>
    <row r="176" spans="3:31" ht="15.75" thickBot="1">
      <c r="C176" s="45" t="str">
        <f>IF(OR(F176="",H176=""),"",IF(F176=H176,1,IF(F176&lt;H176,0,IF(F176-H176&lt;10,2,IF(F176&gt;H176,3,SE)))))</f>
        <v/>
      </c>
      <c r="D176" s="220"/>
      <c r="E176" s="221"/>
      <c r="F176" s="221"/>
      <c r="G176" s="221"/>
      <c r="H176" s="221"/>
      <c r="I176" s="221"/>
      <c r="J176" s="221"/>
      <c r="K176" s="221"/>
      <c r="L176" s="221"/>
      <c r="M176" s="221"/>
      <c r="N176" s="221"/>
      <c r="O176" s="221"/>
      <c r="P176" s="222"/>
      <c r="Q176" s="45" t="str">
        <f>IF(OR(H176="",F176=""),"",IF(H176=F176,1,IF(H176&lt;F176,0,IF(H176-F176&lt;10,2,IF(H176&gt;F176,3,SE)))))</f>
        <v/>
      </c>
      <c r="T176" s="45"/>
      <c r="U176" s="45"/>
      <c r="V176" s="45"/>
      <c r="W176" s="45"/>
      <c r="X176" s="45"/>
      <c r="Y176" s="45"/>
      <c r="Z176" s="45"/>
      <c r="AA176" s="45"/>
      <c r="AB176" s="45"/>
      <c r="AC176" s="45"/>
      <c r="AD176" s="45"/>
      <c r="AE176" s="45"/>
    </row>
    <row r="177" spans="3:31">
      <c r="C177" s="45" t="str">
        <f>IF(OR(F177="",H177=""),"",IF(F177=H177,1,IF(F177&lt;H177,0,IF(F177-H177&lt;10,2,IF(F177&gt;H177,3,SE)))))</f>
        <v/>
      </c>
      <c r="Q177" s="45" t="str">
        <f>IF(OR(H177="",F177=""),"",IF(H177=F177,1,IF(H177&lt;F177,0,IF(H177-F177&lt;10,2,IF(H177&gt;F177,3,SE)))))</f>
        <v/>
      </c>
      <c r="T177" s="45"/>
      <c r="U177" s="45"/>
      <c r="V177" s="45"/>
      <c r="W177" s="45"/>
      <c r="X177" s="45"/>
      <c r="Y177" s="45"/>
      <c r="Z177" s="45"/>
      <c r="AA177" s="45"/>
      <c r="AB177" s="45"/>
      <c r="AC177" s="45"/>
      <c r="AD177" s="45"/>
      <c r="AE177" s="45"/>
    </row>
    <row r="178" spans="3:31">
      <c r="C178" s="45" t="str">
        <f>IF(OR(F178="",H178=""),"",IF(F178=H178,1,IF(F178&lt;H178,0,IF(F178-H178&lt;10,2,IF(F178&gt;H178,3,SE)))))</f>
        <v/>
      </c>
      <c r="D178" s="207" t="str">
        <f>V155</f>
        <v/>
      </c>
      <c r="E178" s="207"/>
      <c r="F178" s="77"/>
      <c r="G178" s="65" t="s">
        <v>17</v>
      </c>
      <c r="H178" s="76"/>
      <c r="I178" s="207" t="str">
        <f>V152</f>
        <v/>
      </c>
      <c r="J178" s="207"/>
      <c r="K178" s="207"/>
      <c r="L178" s="207"/>
      <c r="M178" s="207"/>
      <c r="N178" s="207"/>
      <c r="O178" s="207"/>
      <c r="P178" s="207"/>
      <c r="Q178" s="45" t="str">
        <f>IF(OR(H178="",F178=""),"",IF(H178=F178,1,IF(H178&lt;F178,0,IF(H178-F178&lt;10,2,IF(H178&gt;F178,3,SE)))))</f>
        <v/>
      </c>
      <c r="T178" s="45"/>
      <c r="U178" s="45"/>
      <c r="V178" s="45"/>
      <c r="W178" s="45"/>
      <c r="X178" s="45"/>
      <c r="Y178" s="45"/>
      <c r="Z178" s="45"/>
      <c r="AA178" s="45"/>
      <c r="AB178" s="45"/>
      <c r="AC178" s="45"/>
      <c r="AD178" s="45"/>
      <c r="AE178" s="45"/>
    </row>
    <row r="179" spans="3:31">
      <c r="C179" s="45" t="str">
        <f>IF(OR(F179="",H179=""),"",IF(F179=H179,1,IF(F179&lt;H179,0,IF(F179-H179&lt;10,2,IF(F179&gt;H179,3,SE)))))</f>
        <v/>
      </c>
      <c r="D179" s="207" t="str">
        <f>V154</f>
        <v/>
      </c>
      <c r="E179" s="207"/>
      <c r="F179" s="76"/>
      <c r="G179" s="65" t="s">
        <v>17</v>
      </c>
      <c r="H179" s="77"/>
      <c r="I179" s="207" t="str">
        <f>V153</f>
        <v/>
      </c>
      <c r="J179" s="207"/>
      <c r="K179" s="207"/>
      <c r="L179" s="207"/>
      <c r="M179" s="207"/>
      <c r="N179" s="207"/>
      <c r="O179" s="207"/>
      <c r="P179" s="207"/>
      <c r="Q179" s="45" t="str">
        <f>IF(OR(H179="",F179=""),"",IF(H179=F179,1,IF(H179&lt;F179,0,IF(H179-F179&lt;10,2,IF(H179&gt;F179,3,SE)))))</f>
        <v/>
      </c>
      <c r="T179" s="45"/>
      <c r="U179" s="45"/>
      <c r="V179" s="45"/>
      <c r="W179" s="45"/>
      <c r="X179" s="45"/>
      <c r="Y179" s="45"/>
      <c r="Z179" s="45"/>
      <c r="AA179" s="45"/>
      <c r="AB179" s="45"/>
      <c r="AC179" s="45"/>
      <c r="AD179" s="45"/>
      <c r="AE179" s="45"/>
    </row>
    <row r="180" spans="3:31" ht="15.75" thickBot="1">
      <c r="C180" s="45" t="str">
        <f>IF(OR(F180="",H180=""),"",IF(F180=H180,1,IF(F180&lt;H180,0,IF(F180-H180&lt;10,2,IF(F180&gt;H180,3,SE)))))</f>
        <v/>
      </c>
      <c r="Q180" s="45" t="str">
        <f>IF(OR(H180="",F180=""),"",IF(H180=F180,1,IF(H180&lt;F180,0,IF(H180-F180&lt;10,2,IF(H180&gt;F180,3,SE)))))</f>
        <v/>
      </c>
      <c r="T180" s="45"/>
      <c r="U180" s="45"/>
      <c r="V180" s="45"/>
      <c r="W180" s="45"/>
      <c r="X180" s="45"/>
      <c r="Y180" s="45"/>
      <c r="Z180" s="45"/>
      <c r="AA180" s="45"/>
      <c r="AB180" s="45"/>
      <c r="AC180" s="45"/>
      <c r="AD180" s="45"/>
      <c r="AE180" s="45"/>
    </row>
    <row r="181" spans="3:31">
      <c r="C181" s="45" t="str">
        <f>IF(OR(F181="",H181=""),"",IF(F181=H181,1,IF(F181&lt;H181,0,IF(F181-H181&lt;10,2,IF(F181&gt;H181,3,SE)))))</f>
        <v/>
      </c>
      <c r="D181" s="217" t="s">
        <v>164</v>
      </c>
      <c r="E181" s="218"/>
      <c r="F181" s="218"/>
      <c r="G181" s="218"/>
      <c r="H181" s="218"/>
      <c r="I181" s="218"/>
      <c r="J181" s="218"/>
      <c r="K181" s="218"/>
      <c r="L181" s="218"/>
      <c r="M181" s="218"/>
      <c r="N181" s="218"/>
      <c r="O181" s="218"/>
      <c r="P181" s="219"/>
      <c r="Q181" s="45" t="str">
        <f>IF(OR(H181="",F181=""),"",IF(H181=F181,1,IF(H181&lt;F181,0,IF(H181-F181&lt;10,2,IF(H181&gt;F181,3,SE)))))</f>
        <v/>
      </c>
      <c r="T181" s="45"/>
      <c r="U181" s="45"/>
      <c r="V181" s="45"/>
      <c r="W181" s="45"/>
      <c r="X181" s="45"/>
      <c r="Y181" s="45"/>
      <c r="Z181" s="45"/>
      <c r="AA181" s="45"/>
      <c r="AB181" s="45"/>
      <c r="AC181" s="45"/>
      <c r="AD181" s="45"/>
      <c r="AE181" s="45"/>
    </row>
    <row r="182" spans="3:31" ht="15.75" thickBot="1">
      <c r="C182" s="45" t="str">
        <f>IF(OR(F182="",H182=""),"",IF(F182=H182,1,IF(F182&lt;H182,0,IF(F182-H182&lt;10,2,IF(F182&gt;H182,3,SE)))))</f>
        <v/>
      </c>
      <c r="D182" s="220"/>
      <c r="E182" s="221"/>
      <c r="F182" s="221"/>
      <c r="G182" s="221"/>
      <c r="H182" s="221"/>
      <c r="I182" s="221"/>
      <c r="J182" s="221"/>
      <c r="K182" s="221"/>
      <c r="L182" s="221"/>
      <c r="M182" s="221"/>
      <c r="N182" s="221"/>
      <c r="O182" s="221"/>
      <c r="P182" s="222"/>
      <c r="Q182" s="45" t="str">
        <f>IF(OR(H182="",F182=""),"",IF(H182=F182,1,IF(H182&lt;F182,0,IF(H182-F182&lt;10,2,IF(H182&gt;F182,3,SE)))))</f>
        <v/>
      </c>
      <c r="T182" s="45"/>
      <c r="U182" s="45"/>
      <c r="V182" s="46"/>
      <c r="W182" s="46"/>
      <c r="X182" s="46"/>
      <c r="Y182" s="46"/>
      <c r="Z182" s="46"/>
      <c r="AA182" s="45"/>
      <c r="AB182" s="45"/>
      <c r="AC182" s="45"/>
      <c r="AD182" s="45"/>
      <c r="AE182" s="45"/>
    </row>
    <row r="183" spans="3:31">
      <c r="C183" s="45" t="str">
        <f>IF(OR(F183="",H183=""),"",IF(F183=H183,1,IF(F183&lt;H183,0,IF(F183-H183&lt;10,2,IF(F183&gt;H183,3,SE)))))</f>
        <v/>
      </c>
      <c r="Q183" s="45" t="str">
        <f>IF(OR(H183="",F183=""),"",IF(H183=F183,1,IF(H183&lt;F183,0,IF(H183-F183&lt;10,2,IF(H183&gt;F183,3,SE)))))</f>
        <v/>
      </c>
      <c r="T183" s="45"/>
      <c r="U183" s="45"/>
      <c r="V183" s="45"/>
      <c r="W183" s="45"/>
      <c r="X183" s="45"/>
      <c r="Y183" s="45"/>
      <c r="Z183" s="45"/>
      <c r="AA183" s="45"/>
      <c r="AB183" s="45"/>
      <c r="AC183" s="45"/>
      <c r="AD183" s="45"/>
      <c r="AE183" s="45"/>
    </row>
    <row r="184" spans="3:31">
      <c r="C184" s="45" t="str">
        <f>IF(OR(F184="",H184=""),"",IF(F184=H184,1,IF(F184&lt;H184,0,IF(F184-H184&lt;10,2,IF(F184&gt;H184,3,SE)))))</f>
        <v/>
      </c>
      <c r="D184" s="207" t="str">
        <f>V155</f>
        <v/>
      </c>
      <c r="E184" s="207"/>
      <c r="F184" s="76"/>
      <c r="G184" s="65" t="s">
        <v>17</v>
      </c>
      <c r="H184" s="77"/>
      <c r="I184" s="207" t="str">
        <f>V153</f>
        <v/>
      </c>
      <c r="J184" s="207"/>
      <c r="K184" s="207"/>
      <c r="L184" s="207"/>
      <c r="M184" s="207"/>
      <c r="N184" s="207"/>
      <c r="O184" s="207"/>
      <c r="P184" s="207"/>
      <c r="Q184" s="45" t="str">
        <f>IF(OR(H184="",F184=""),"",IF(H184=F184,1,IF(H184&lt;F184,0,IF(H184-F184&lt;10,2,IF(H184&gt;F184,3,SE)))))</f>
        <v/>
      </c>
      <c r="T184" s="45"/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E184" s="45"/>
    </row>
    <row r="185" spans="3:31">
      <c r="C185" s="45" t="str">
        <f>IF(OR(F185="",H185=""),"",IF(F185=H185,1,IF(F185&lt;H185,0,IF(F185-H185&lt;10,2,IF(F185&gt;H185,3,SE)))))</f>
        <v/>
      </c>
      <c r="D185" s="207" t="str">
        <f>V154</f>
        <v/>
      </c>
      <c r="E185" s="207"/>
      <c r="F185" s="77"/>
      <c r="G185" s="65" t="s">
        <v>17</v>
      </c>
      <c r="H185" s="76"/>
      <c r="I185" s="207" t="str">
        <f>V152</f>
        <v/>
      </c>
      <c r="J185" s="207"/>
      <c r="K185" s="207"/>
      <c r="L185" s="207"/>
      <c r="M185" s="207"/>
      <c r="N185" s="207"/>
      <c r="O185" s="207"/>
      <c r="P185" s="207"/>
      <c r="Q185" s="45" t="str">
        <f>IF(OR(H185="",F185=""),"",IF(H185=F185,1,IF(H185&lt;F185,0,IF(H185-F185&lt;10,2,IF(H185&gt;F185,3,SE)))))</f>
        <v/>
      </c>
      <c r="T185" s="45"/>
      <c r="U185" s="45"/>
      <c r="V185" s="45"/>
      <c r="W185" s="45"/>
      <c r="X185" s="45"/>
      <c r="Y185" s="45"/>
      <c r="Z185" s="45"/>
      <c r="AA185" s="45"/>
      <c r="AB185" s="45"/>
      <c r="AC185" s="45"/>
      <c r="AD185" s="45"/>
      <c r="AE185" s="45"/>
    </row>
    <row r="186" spans="3:31" ht="15.75" thickBot="1">
      <c r="C186" s="45" t="str">
        <f>IF(OR(F186="",H186=""),"",IF(F186=H186,1,IF(F186&lt;H186,0,IF(F186-H186&lt;10,2,IF(F186&gt;H186,3,SE)))))</f>
        <v/>
      </c>
      <c r="Q186" s="45" t="str">
        <f>IF(OR(H186="",F186=""),"",IF(H186=F186,1,IF(H186&lt;F186,0,IF(H186-F186&lt;10,2,IF(H186&gt;F186,3,SE)))))</f>
        <v/>
      </c>
      <c r="T186" s="45"/>
      <c r="U186" s="45"/>
      <c r="V186" s="45"/>
      <c r="W186" s="45"/>
      <c r="X186" s="45"/>
      <c r="Y186" s="45"/>
      <c r="Z186" s="45"/>
      <c r="AA186" s="45"/>
      <c r="AB186" s="45"/>
      <c r="AC186" s="45"/>
      <c r="AD186" s="45"/>
      <c r="AE186" s="45"/>
    </row>
    <row r="187" spans="3:31">
      <c r="C187" s="45" t="str">
        <f>IF(OR(F187="",H187=""),"",IF(F187=H187,1,IF(F187&lt;H187,0,IF(F187-H187&lt;10,2,IF(F187&gt;H187,3,SE)))))</f>
        <v/>
      </c>
      <c r="D187" s="217" t="s">
        <v>165</v>
      </c>
      <c r="E187" s="218"/>
      <c r="F187" s="218"/>
      <c r="G187" s="218"/>
      <c r="H187" s="218"/>
      <c r="I187" s="218"/>
      <c r="J187" s="218"/>
      <c r="K187" s="218"/>
      <c r="L187" s="218"/>
      <c r="M187" s="218"/>
      <c r="N187" s="218"/>
      <c r="O187" s="218"/>
      <c r="P187" s="219"/>
      <c r="Q187" s="45" t="str">
        <f>IF(OR(H187="",F187=""),"",IF(H187=F187,1,IF(H187&lt;F187,0,IF(H187-F187&lt;10,2,IF(H187&gt;F187,3,SE)))))</f>
        <v/>
      </c>
      <c r="T187" s="45"/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</row>
    <row r="188" spans="3:31" ht="15.75" thickBot="1">
      <c r="C188" s="45" t="str">
        <f>IF(OR(F188="",H188=""),"",IF(F188=H188,1,IF(F188&lt;H188,0,IF(F188-H188&lt;10,2,IF(F188&gt;H188,3,SE)))))</f>
        <v/>
      </c>
      <c r="D188" s="220"/>
      <c r="E188" s="221"/>
      <c r="F188" s="221"/>
      <c r="G188" s="221"/>
      <c r="H188" s="221"/>
      <c r="I188" s="221"/>
      <c r="J188" s="221"/>
      <c r="K188" s="221"/>
      <c r="L188" s="221"/>
      <c r="M188" s="221"/>
      <c r="N188" s="221"/>
      <c r="O188" s="221"/>
      <c r="P188" s="222"/>
      <c r="Q188" s="45" t="str">
        <f>IF(OR(H188="",F188=""),"",IF(H188=F188,1,IF(H188&lt;F188,0,IF(H188-F188&lt;10,2,IF(H188&gt;F188,3,SE)))))</f>
        <v/>
      </c>
      <c r="T188" s="45"/>
      <c r="U188" s="45"/>
      <c r="V188" s="45"/>
      <c r="W188" s="45"/>
      <c r="X188" s="45"/>
      <c r="Y188" s="45"/>
      <c r="Z188" s="45"/>
      <c r="AA188" s="45"/>
      <c r="AB188" s="45"/>
      <c r="AC188" s="45"/>
      <c r="AD188" s="45"/>
      <c r="AE188" s="45"/>
    </row>
    <row r="189" spans="3:31">
      <c r="C189" s="45" t="str">
        <f>IF(OR(F189="",H189=""),"",IF(F189=H189,1,IF(F189&lt;H189,0,IF(F189-H189&lt;10,2,IF(F189&gt;H189,3,SE)))))</f>
        <v/>
      </c>
      <c r="Q189" s="45" t="str">
        <f>IF(OR(H189="",F189=""),"",IF(H189=F189,1,IF(H189&lt;F189,0,IF(H189-F189&lt;10,2,IF(H189&gt;F189,3,SE)))))</f>
        <v/>
      </c>
      <c r="T189" s="45"/>
      <c r="U189" s="45"/>
      <c r="V189" s="45"/>
      <c r="W189" s="45"/>
      <c r="X189" s="45"/>
      <c r="Y189" s="45"/>
      <c r="Z189" s="45"/>
      <c r="AA189" s="45"/>
      <c r="AB189" s="45"/>
      <c r="AC189" s="45"/>
      <c r="AD189" s="45"/>
      <c r="AE189" s="45"/>
    </row>
    <row r="190" spans="3:31">
      <c r="C190" s="45" t="str">
        <f>IF(OR(F190="",H190=""),"",IF(F190=H190,1,IF(F190&lt;H190,0,IF(F190-H190&lt;10,2,IF(F190&gt;H190,3,SE)))))</f>
        <v/>
      </c>
      <c r="D190" s="207" t="str">
        <f>V155</f>
        <v/>
      </c>
      <c r="E190" s="207"/>
      <c r="F190" s="76"/>
      <c r="G190" s="58" t="s">
        <v>17</v>
      </c>
      <c r="H190" s="77"/>
      <c r="I190" s="207" t="str">
        <f>V154</f>
        <v/>
      </c>
      <c r="J190" s="207"/>
      <c r="K190" s="207"/>
      <c r="L190" s="207"/>
      <c r="M190" s="207"/>
      <c r="N190" s="207"/>
      <c r="O190" s="207"/>
      <c r="P190" s="207"/>
      <c r="Q190" s="45" t="str">
        <f>IF(OR(H190="",F190=""),"",IF(H190=F190,1,IF(H190&lt;F190,0,IF(H190-F190&lt;10,2,IF(H190&gt;F190,3,SE)))))</f>
        <v/>
      </c>
      <c r="T190" s="45"/>
      <c r="U190" s="45"/>
      <c r="V190" s="45"/>
      <c r="W190" s="45"/>
      <c r="X190" s="45"/>
      <c r="Y190" s="45"/>
      <c r="Z190" s="45"/>
      <c r="AA190" s="45"/>
      <c r="AB190" s="45"/>
      <c r="AC190" s="45"/>
      <c r="AD190" s="45"/>
      <c r="AE190" s="45"/>
    </row>
    <row r="191" spans="3:31">
      <c r="C191" s="45" t="str">
        <f>IF(OR(F191="",H191=""),"",IF(F191=H191,1,IF(F191&lt;H191,0,IF(F191-H191&lt;10,2,IF(F191&gt;H191,3,SE)))))</f>
        <v/>
      </c>
      <c r="D191" s="207" t="str">
        <f>V153</f>
        <v/>
      </c>
      <c r="E191" s="207"/>
      <c r="F191" s="77"/>
      <c r="G191" s="58" t="s">
        <v>17</v>
      </c>
      <c r="H191" s="76"/>
      <c r="I191" s="207" t="str">
        <f>V152</f>
        <v/>
      </c>
      <c r="J191" s="207"/>
      <c r="K191" s="207"/>
      <c r="L191" s="207"/>
      <c r="M191" s="207"/>
      <c r="N191" s="207"/>
      <c r="O191" s="207"/>
      <c r="P191" s="207"/>
      <c r="Q191" s="45" t="str">
        <f>IF(OR(H191="",F191=""),"",IF(H191=F191,1,IF(H191&lt;F191,0,IF(H191-F191&lt;10,2,IF(H191&gt;F191,3,SE)))))</f>
        <v/>
      </c>
    </row>
  </sheetData>
  <sheetProtection password="D90E" sheet="1" objects="1" scenarios="1"/>
  <mergeCells count="209"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F22:G22"/>
    <mergeCell ref="H22:I22"/>
    <mergeCell ref="J22:K22"/>
    <mergeCell ref="L22:M22"/>
    <mergeCell ref="F23:G23"/>
    <mergeCell ref="H23:I23"/>
    <mergeCell ref="J23:K23"/>
    <mergeCell ref="L23:M23"/>
    <mergeCell ref="D25:P26"/>
    <mergeCell ref="D28:E28"/>
    <mergeCell ref="I28:P28"/>
    <mergeCell ref="D29:E29"/>
    <mergeCell ref="I29:P29"/>
    <mergeCell ref="D31:P32"/>
    <mergeCell ref="D34:E34"/>
    <mergeCell ref="I34:P34"/>
    <mergeCell ref="D35:E35"/>
    <mergeCell ref="I35:P35"/>
    <mergeCell ref="D37:P38"/>
    <mergeCell ref="D40:E40"/>
    <mergeCell ref="I40:P40"/>
    <mergeCell ref="D41:E41"/>
    <mergeCell ref="I41:P41"/>
    <mergeCell ref="D43:P44"/>
    <mergeCell ref="D46:E46"/>
    <mergeCell ref="I46:P46"/>
    <mergeCell ref="D47:E47"/>
    <mergeCell ref="I47:P47"/>
    <mergeCell ref="D49:P50"/>
    <mergeCell ref="D52:E52"/>
    <mergeCell ref="I52:P52"/>
    <mergeCell ref="D53:E53"/>
    <mergeCell ref="I53:P53"/>
    <mergeCell ref="D55:P56"/>
    <mergeCell ref="D58:E58"/>
    <mergeCell ref="I58:P58"/>
    <mergeCell ref="D59:E59"/>
    <mergeCell ref="I59:P59"/>
    <mergeCell ref="D61:M62"/>
    <mergeCell ref="F63:G63"/>
    <mergeCell ref="H63:I63"/>
    <mergeCell ref="J63:K63"/>
    <mergeCell ref="L63:M63"/>
    <mergeCell ref="F64:G64"/>
    <mergeCell ref="H64:I64"/>
    <mergeCell ref="J64:K64"/>
    <mergeCell ref="L64:M64"/>
    <mergeCell ref="F65:G65"/>
    <mergeCell ref="H65:I65"/>
    <mergeCell ref="J65:K65"/>
    <mergeCell ref="L65:M65"/>
    <mergeCell ref="F66:G66"/>
    <mergeCell ref="H66:I66"/>
    <mergeCell ref="J66:K66"/>
    <mergeCell ref="L66:M66"/>
    <mergeCell ref="F67:G67"/>
    <mergeCell ref="H67:I67"/>
    <mergeCell ref="J67:K67"/>
    <mergeCell ref="L67:M67"/>
    <mergeCell ref="D69:P70"/>
    <mergeCell ref="D72:E72"/>
    <mergeCell ref="I72:P72"/>
    <mergeCell ref="D73:E73"/>
    <mergeCell ref="I73:P73"/>
    <mergeCell ref="D75:P76"/>
    <mergeCell ref="D78:E78"/>
    <mergeCell ref="I78:P78"/>
    <mergeCell ref="D79:E79"/>
    <mergeCell ref="I79:P79"/>
    <mergeCell ref="D81:P82"/>
    <mergeCell ref="D84:E84"/>
    <mergeCell ref="I84:P84"/>
    <mergeCell ref="D85:E85"/>
    <mergeCell ref="I85:P85"/>
    <mergeCell ref="D87:P88"/>
    <mergeCell ref="D90:E90"/>
    <mergeCell ref="I90:P90"/>
    <mergeCell ref="D91:E91"/>
    <mergeCell ref="I91:P91"/>
    <mergeCell ref="D93:P94"/>
    <mergeCell ref="D96:E96"/>
    <mergeCell ref="I96:P96"/>
    <mergeCell ref="D97:E97"/>
    <mergeCell ref="I97:P97"/>
    <mergeCell ref="D99:P100"/>
    <mergeCell ref="D102:E102"/>
    <mergeCell ref="I102:P102"/>
    <mergeCell ref="D103:E103"/>
    <mergeCell ref="I103:P103"/>
    <mergeCell ref="D105:M106"/>
    <mergeCell ref="F107:G107"/>
    <mergeCell ref="H107:I107"/>
    <mergeCell ref="J107:K107"/>
    <mergeCell ref="L107:M107"/>
    <mergeCell ref="F108:G108"/>
    <mergeCell ref="H108:I108"/>
    <mergeCell ref="J108:K108"/>
    <mergeCell ref="L108:M108"/>
    <mergeCell ref="F109:G109"/>
    <mergeCell ref="H109:I109"/>
    <mergeCell ref="J109:K109"/>
    <mergeCell ref="L109:M109"/>
    <mergeCell ref="F110:G110"/>
    <mergeCell ref="H110:I110"/>
    <mergeCell ref="J110:K110"/>
    <mergeCell ref="L110:M110"/>
    <mergeCell ref="F111:G111"/>
    <mergeCell ref="H111:I111"/>
    <mergeCell ref="J111:K111"/>
    <mergeCell ref="L111:M111"/>
    <mergeCell ref="D113:P114"/>
    <mergeCell ref="D116:E116"/>
    <mergeCell ref="I116:P116"/>
    <mergeCell ref="D117:E117"/>
    <mergeCell ref="I117:P117"/>
    <mergeCell ref="D119:P120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31:P132"/>
    <mergeCell ref="D134:E134"/>
    <mergeCell ref="I134:P134"/>
    <mergeCell ref="D135:E135"/>
    <mergeCell ref="I135:P135"/>
    <mergeCell ref="D137:P138"/>
    <mergeCell ref="D140:E140"/>
    <mergeCell ref="I140:P140"/>
    <mergeCell ref="D141:E141"/>
    <mergeCell ref="I141:P141"/>
    <mergeCell ref="D143:P144"/>
    <mergeCell ref="D146:E146"/>
    <mergeCell ref="I146:P146"/>
    <mergeCell ref="D147:E147"/>
    <mergeCell ref="I147:P147"/>
    <mergeCell ref="D149:M150"/>
    <mergeCell ref="F151:G151"/>
    <mergeCell ref="H151:I151"/>
    <mergeCell ref="J151:K151"/>
    <mergeCell ref="L151:M151"/>
    <mergeCell ref="F152:G152"/>
    <mergeCell ref="H152:I152"/>
    <mergeCell ref="J152:K152"/>
    <mergeCell ref="L152:M152"/>
    <mergeCell ref="F153:G153"/>
    <mergeCell ref="H153:I153"/>
    <mergeCell ref="J153:K153"/>
    <mergeCell ref="L153:M153"/>
    <mergeCell ref="F154:G154"/>
    <mergeCell ref="H154:I154"/>
    <mergeCell ref="J154:K154"/>
    <mergeCell ref="L154:M154"/>
    <mergeCell ref="F155:G155"/>
    <mergeCell ref="H155:I155"/>
    <mergeCell ref="J155:K155"/>
    <mergeCell ref="L155:M155"/>
    <mergeCell ref="D157:P158"/>
    <mergeCell ref="D160:E160"/>
    <mergeCell ref="I160:P160"/>
    <mergeCell ref="D161:E161"/>
    <mergeCell ref="I161:P161"/>
    <mergeCell ref="D163:P164"/>
    <mergeCell ref="D166:E166"/>
    <mergeCell ref="I166:P166"/>
    <mergeCell ref="D167:E167"/>
    <mergeCell ref="I167:P167"/>
    <mergeCell ref="D169:P170"/>
    <mergeCell ref="D172:E172"/>
    <mergeCell ref="I172:P172"/>
    <mergeCell ref="D173:E173"/>
    <mergeCell ref="I173:P173"/>
    <mergeCell ref="D175:P176"/>
    <mergeCell ref="D178:E178"/>
    <mergeCell ref="I178:P178"/>
    <mergeCell ref="D179:E179"/>
    <mergeCell ref="I179:P179"/>
    <mergeCell ref="D181:P182"/>
    <mergeCell ref="D184:E184"/>
    <mergeCell ref="I184:P184"/>
    <mergeCell ref="D185:E185"/>
    <mergeCell ref="I185:P185"/>
    <mergeCell ref="D187:P188"/>
    <mergeCell ref="D190:E190"/>
    <mergeCell ref="I190:P190"/>
    <mergeCell ref="D191:E191"/>
    <mergeCell ref="I191:P191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sheetPr codeName="Plan12"/>
  <dimension ref="B1:AG56"/>
  <sheetViews>
    <sheetView showGridLines="0" showRowColHeaders="0" zoomScale="88" zoomScaleNormal="88" workbookViewId="0">
      <selection activeCell="J43" sqref="J43:P44"/>
    </sheetView>
  </sheetViews>
  <sheetFormatPr defaultRowHeight="15"/>
  <cols>
    <col min="1" max="1" width="4" style="44" customWidth="1"/>
    <col min="2" max="2" width="3.85546875" style="44" customWidth="1"/>
    <col min="3" max="5" width="3.42578125" style="44" customWidth="1"/>
    <col min="6" max="6" width="4.5703125" style="44" customWidth="1"/>
    <col min="7" max="7" width="3.85546875" style="44" customWidth="1"/>
    <col min="8" max="8" width="4" style="44" customWidth="1"/>
    <col min="9" max="9" width="4.28515625" style="44" customWidth="1"/>
    <col min="10" max="10" width="4" style="44" customWidth="1"/>
    <col min="11" max="11" width="4.42578125" style="44" customWidth="1"/>
    <col min="12" max="12" width="8.42578125" style="44" bestFit="1" customWidth="1"/>
    <col min="13" max="13" width="4.42578125" style="44" customWidth="1"/>
    <col min="14" max="14" width="8.42578125" style="44" bestFit="1" customWidth="1"/>
    <col min="15" max="15" width="4.5703125" style="44" customWidth="1"/>
    <col min="16" max="17" width="3.85546875" style="44" customWidth="1"/>
    <col min="18" max="19" width="4.140625" style="44" customWidth="1"/>
    <col min="20" max="20" width="4.5703125" style="44" customWidth="1"/>
    <col min="21" max="21" width="4.85546875" style="44" customWidth="1"/>
    <col min="22" max="22" width="4.7109375" style="44" customWidth="1"/>
    <col min="23" max="23" width="5" style="44" customWidth="1"/>
    <col min="24" max="24" width="5.28515625" style="44" customWidth="1"/>
    <col min="25" max="25" width="4.85546875" style="44" customWidth="1"/>
    <col min="26" max="26" width="4.5703125" style="44" customWidth="1"/>
    <col min="27" max="27" width="4.140625" style="44" customWidth="1"/>
    <col min="28" max="28" width="4.85546875" style="44" customWidth="1"/>
    <col min="29" max="16384" width="9.140625" style="44"/>
  </cols>
  <sheetData>
    <row r="1" spans="2:33" ht="15.75" thickBot="1"/>
    <row r="2" spans="2:33">
      <c r="B2" s="191" t="s">
        <v>16</v>
      </c>
      <c r="C2" s="192"/>
      <c r="D2" s="192"/>
      <c r="E2" s="192"/>
      <c r="F2" s="192"/>
      <c r="G2" s="192"/>
      <c r="H2" s="192"/>
      <c r="I2" s="192"/>
      <c r="J2" s="192"/>
      <c r="K2" s="192"/>
      <c r="L2" s="192"/>
      <c r="M2" s="192"/>
      <c r="N2" s="192"/>
      <c r="O2" s="192"/>
      <c r="P2" s="192"/>
      <c r="Q2" s="192"/>
      <c r="R2" s="192"/>
      <c r="S2" s="192"/>
      <c r="T2" s="192"/>
      <c r="U2" s="192"/>
      <c r="V2" s="192"/>
      <c r="W2" s="271"/>
    </row>
    <row r="3" spans="2:33">
      <c r="B3" s="193"/>
      <c r="C3" s="194"/>
      <c r="D3" s="194"/>
      <c r="E3" s="194"/>
      <c r="F3" s="194"/>
      <c r="G3" s="194"/>
      <c r="H3" s="194"/>
      <c r="I3" s="194"/>
      <c r="J3" s="194"/>
      <c r="K3" s="194"/>
      <c r="L3" s="194"/>
      <c r="M3" s="194"/>
      <c r="N3" s="194"/>
      <c r="O3" s="194"/>
      <c r="P3" s="194"/>
      <c r="Q3" s="194"/>
      <c r="R3" s="194"/>
      <c r="S3" s="194"/>
      <c r="T3" s="194"/>
      <c r="U3" s="194"/>
      <c r="V3" s="194"/>
      <c r="W3" s="272"/>
    </row>
    <row r="4" spans="2:33" ht="15.75" thickBot="1">
      <c r="B4" s="195"/>
      <c r="C4" s="196"/>
      <c r="D4" s="196"/>
      <c r="E4" s="196"/>
      <c r="F4" s="196"/>
      <c r="G4" s="196"/>
      <c r="H4" s="196"/>
      <c r="I4" s="196"/>
      <c r="J4" s="196"/>
      <c r="K4" s="196"/>
      <c r="L4" s="196"/>
      <c r="M4" s="196"/>
      <c r="N4" s="196"/>
      <c r="O4" s="196"/>
      <c r="P4" s="196"/>
      <c r="Q4" s="196"/>
      <c r="R4" s="196"/>
      <c r="S4" s="196"/>
      <c r="T4" s="196"/>
      <c r="U4" s="196"/>
      <c r="V4" s="196"/>
      <c r="W4" s="273"/>
    </row>
    <row r="5" spans="2:33" ht="15.75" thickBot="1"/>
    <row r="6" spans="2:33">
      <c r="B6" s="191" t="s">
        <v>267</v>
      </c>
      <c r="C6" s="192"/>
      <c r="D6" s="192"/>
      <c r="E6" s="192"/>
      <c r="F6" s="192"/>
      <c r="G6" s="192"/>
      <c r="H6" s="192"/>
      <c r="I6" s="192"/>
      <c r="J6" s="192"/>
      <c r="K6" s="192"/>
      <c r="L6" s="192"/>
      <c r="M6" s="192"/>
      <c r="N6" s="192"/>
      <c r="O6" s="192"/>
      <c r="P6" s="192"/>
      <c r="Q6" s="192"/>
      <c r="R6" s="192"/>
      <c r="S6" s="192"/>
      <c r="T6" s="192"/>
      <c r="U6" s="192"/>
      <c r="V6" s="192"/>
      <c r="W6" s="271"/>
    </row>
    <row r="7" spans="2:33">
      <c r="B7" s="193"/>
      <c r="C7" s="194"/>
      <c r="D7" s="194"/>
      <c r="E7" s="194"/>
      <c r="F7" s="194"/>
      <c r="G7" s="194"/>
      <c r="H7" s="194"/>
      <c r="I7" s="194"/>
      <c r="J7" s="194"/>
      <c r="K7" s="194"/>
      <c r="L7" s="194"/>
      <c r="M7" s="194"/>
      <c r="N7" s="194"/>
      <c r="O7" s="194"/>
      <c r="P7" s="194"/>
      <c r="Q7" s="194"/>
      <c r="R7" s="194"/>
      <c r="S7" s="194"/>
      <c r="T7" s="194"/>
      <c r="U7" s="194"/>
      <c r="V7" s="194"/>
      <c r="W7" s="272"/>
    </row>
    <row r="8" spans="2:33" ht="15.75" thickBot="1">
      <c r="B8" s="195"/>
      <c r="C8" s="196"/>
      <c r="D8" s="196"/>
      <c r="E8" s="196"/>
      <c r="F8" s="196"/>
      <c r="G8" s="196"/>
      <c r="H8" s="196"/>
      <c r="I8" s="196"/>
      <c r="J8" s="196"/>
      <c r="K8" s="196"/>
      <c r="L8" s="196"/>
      <c r="M8" s="196"/>
      <c r="N8" s="196"/>
      <c r="O8" s="196"/>
      <c r="P8" s="196"/>
      <c r="Q8" s="196"/>
      <c r="R8" s="196"/>
      <c r="S8" s="196"/>
      <c r="T8" s="196"/>
      <c r="U8" s="196"/>
      <c r="V8" s="196"/>
      <c r="W8" s="273"/>
    </row>
    <row r="9" spans="2:33" ht="15.75" thickBot="1"/>
    <row r="10" spans="2:33" ht="15" customHeight="1">
      <c r="B10" s="191" t="s">
        <v>141</v>
      </c>
      <c r="C10" s="192"/>
      <c r="D10" s="192"/>
      <c r="E10" s="192"/>
      <c r="F10" s="192"/>
      <c r="G10" s="192"/>
      <c r="H10" s="192"/>
      <c r="I10" s="192"/>
      <c r="J10" s="192"/>
      <c r="K10" s="192"/>
      <c r="L10" s="192"/>
      <c r="M10" s="192"/>
      <c r="N10" s="192"/>
      <c r="O10" s="192"/>
      <c r="P10" s="192"/>
      <c r="Q10" s="192"/>
      <c r="R10" s="192"/>
      <c r="S10" s="192"/>
      <c r="T10" s="192"/>
      <c r="U10" s="192"/>
      <c r="V10" s="192"/>
      <c r="W10" s="271"/>
    </row>
    <row r="11" spans="2:33" ht="15" customHeight="1">
      <c r="B11" s="193"/>
      <c r="C11" s="194"/>
      <c r="D11" s="194"/>
      <c r="E11" s="194"/>
      <c r="F11" s="194"/>
      <c r="G11" s="194"/>
      <c r="H11" s="194"/>
      <c r="I11" s="194"/>
      <c r="J11" s="194"/>
      <c r="K11" s="194"/>
      <c r="L11" s="194"/>
      <c r="M11" s="194"/>
      <c r="N11" s="194"/>
      <c r="O11" s="194"/>
      <c r="P11" s="194"/>
      <c r="Q11" s="194"/>
      <c r="R11" s="194"/>
      <c r="S11" s="194"/>
      <c r="T11" s="194"/>
      <c r="U11" s="194"/>
      <c r="V11" s="194"/>
      <c r="W11" s="272"/>
    </row>
    <row r="12" spans="2:33" ht="15.75" customHeight="1" thickBot="1">
      <c r="B12" s="195"/>
      <c r="C12" s="196"/>
      <c r="D12" s="196"/>
      <c r="E12" s="196"/>
      <c r="F12" s="196"/>
      <c r="G12" s="196"/>
      <c r="H12" s="196"/>
      <c r="I12" s="196"/>
      <c r="J12" s="194"/>
      <c r="K12" s="194"/>
      <c r="L12" s="194"/>
      <c r="M12" s="194"/>
      <c r="N12" s="194"/>
      <c r="O12" s="194"/>
      <c r="P12" s="194"/>
      <c r="Q12" s="196"/>
      <c r="R12" s="196"/>
      <c r="S12" s="196"/>
      <c r="T12" s="196"/>
      <c r="U12" s="196"/>
      <c r="V12" s="196"/>
      <c r="W12" s="273"/>
    </row>
    <row r="13" spans="2:33" ht="15" customHeight="1">
      <c r="B13" s="106"/>
      <c r="C13" s="107"/>
      <c r="D13" s="107"/>
      <c r="E13" s="107"/>
      <c r="F13" s="107"/>
      <c r="G13" s="107"/>
      <c r="H13" s="107"/>
      <c r="I13" s="107"/>
      <c r="J13" s="384" t="s">
        <v>166</v>
      </c>
      <c r="K13" s="385"/>
      <c r="L13" s="385"/>
      <c r="M13" s="385"/>
      <c r="N13" s="385"/>
      <c r="O13" s="385"/>
      <c r="P13" s="386"/>
      <c r="Q13" s="107"/>
      <c r="R13" s="107"/>
      <c r="S13" s="107"/>
      <c r="T13" s="107"/>
      <c r="U13" s="107"/>
      <c r="V13" s="107"/>
      <c r="W13" s="108"/>
    </row>
    <row r="14" spans="2:33" ht="15" customHeight="1" thickBot="1">
      <c r="B14" s="109"/>
      <c r="C14" s="110"/>
      <c r="D14" s="110"/>
      <c r="E14" s="110"/>
      <c r="F14" s="110"/>
      <c r="G14" s="110"/>
      <c r="H14" s="110"/>
      <c r="I14" s="110"/>
      <c r="J14" s="387"/>
      <c r="K14" s="388"/>
      <c r="L14" s="388"/>
      <c r="M14" s="388"/>
      <c r="N14" s="388"/>
      <c r="O14" s="388"/>
      <c r="P14" s="389"/>
      <c r="Q14" s="110"/>
      <c r="R14" s="110"/>
      <c r="S14" s="110"/>
      <c r="T14" s="110"/>
      <c r="U14" s="110"/>
      <c r="V14" s="110"/>
      <c r="W14" s="111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3" ht="15" customHeight="1">
      <c r="B15" s="378" t="s">
        <v>146</v>
      </c>
      <c r="C15" s="382"/>
      <c r="D15" s="378" t="str">
        <f>IF(OR('5ª FASE - GRUPOS I a IV'!F59="",'5ª FASE - GRUPOS I a IV'!F59=""),"",'5ª FASE - GRUPOS I a IV'!E20)</f>
        <v/>
      </c>
      <c r="E15" s="382"/>
      <c r="F15" s="382"/>
      <c r="G15" s="382"/>
      <c r="H15" s="382"/>
      <c r="I15" s="382"/>
      <c r="J15" s="382"/>
      <c r="K15" s="379"/>
      <c r="L15" s="112"/>
      <c r="M15" s="113" t="s">
        <v>140</v>
      </c>
      <c r="N15" s="114"/>
      <c r="O15" s="378" t="str">
        <f>IF(OR('5ª FASE - GRUPOS I a IV'!F191="",'5ª FASE - GRUPOS I a IV'!F191=""),"",'5ª FASE - GRUPOS I a IV'!E153)</f>
        <v/>
      </c>
      <c r="P15" s="382"/>
      <c r="Q15" s="382"/>
      <c r="R15" s="382"/>
      <c r="S15" s="382"/>
      <c r="T15" s="382"/>
      <c r="U15" s="382"/>
      <c r="V15" s="382"/>
      <c r="W15" s="379"/>
      <c r="Y15" s="46"/>
      <c r="Z15" s="46" t="str">
        <f>IF(OR(Q15="",O15=""),"",IF(Q15=O15,1,IF(Q15&gt;O15,3,0)))</f>
        <v/>
      </c>
      <c r="AA15" s="46"/>
      <c r="AB15" s="46"/>
      <c r="AC15" s="46"/>
      <c r="AD15" s="46"/>
      <c r="AE15" s="46"/>
      <c r="AF15" s="46"/>
      <c r="AG15" s="46"/>
    </row>
    <row r="16" spans="2:33" ht="15.75" customHeight="1" thickBot="1">
      <c r="B16" s="380"/>
      <c r="C16" s="383"/>
      <c r="D16" s="380"/>
      <c r="E16" s="383"/>
      <c r="F16" s="383"/>
      <c r="G16" s="383"/>
      <c r="H16" s="383"/>
      <c r="I16" s="383"/>
      <c r="J16" s="383"/>
      <c r="K16" s="381"/>
      <c r="L16" s="115"/>
      <c r="M16" s="116" t="s">
        <v>140</v>
      </c>
      <c r="N16" s="117"/>
      <c r="O16" s="380"/>
      <c r="P16" s="383"/>
      <c r="Q16" s="383"/>
      <c r="R16" s="383"/>
      <c r="S16" s="383"/>
      <c r="T16" s="383"/>
      <c r="U16" s="383"/>
      <c r="V16" s="383"/>
      <c r="W16" s="381"/>
      <c r="Y16" s="46"/>
      <c r="Z16" s="46"/>
      <c r="AA16" s="46"/>
      <c r="AB16" s="46"/>
      <c r="AC16" s="46"/>
      <c r="AD16" s="46"/>
      <c r="AE16" s="46"/>
      <c r="AF16" s="46"/>
      <c r="AG16" s="46"/>
    </row>
    <row r="17" spans="2:33" ht="15.75" customHeight="1" thickBot="1">
      <c r="B17" s="118"/>
      <c r="C17" s="119"/>
      <c r="D17" s="118"/>
      <c r="E17" s="119"/>
      <c r="F17" s="119"/>
      <c r="G17" s="119"/>
      <c r="H17" s="119"/>
      <c r="I17" s="119"/>
      <c r="J17" s="119"/>
      <c r="K17" s="120"/>
      <c r="L17" s="121" t="str">
        <f>IF(OR(L15="",N15=""),"",SUM(L15:L16))</f>
        <v/>
      </c>
      <c r="M17" s="116"/>
      <c r="N17" s="122" t="str">
        <f>IF(OR(N15="",L15=""),"",SUM(N15:N16))</f>
        <v/>
      </c>
      <c r="O17" s="118"/>
      <c r="P17" s="119"/>
      <c r="Q17" s="119"/>
      <c r="R17" s="119"/>
      <c r="S17" s="119"/>
      <c r="T17" s="119"/>
      <c r="U17" s="119"/>
      <c r="V17" s="119"/>
      <c r="W17" s="120"/>
      <c r="Y17" s="46"/>
      <c r="Z17" s="46"/>
      <c r="AA17" s="46"/>
      <c r="AB17" s="46"/>
      <c r="AC17" s="46"/>
      <c r="AD17" s="46"/>
      <c r="AE17" s="46"/>
      <c r="AF17" s="46"/>
      <c r="AG17" s="46"/>
    </row>
    <row r="18" spans="2:33">
      <c r="B18" s="378" t="s">
        <v>147</v>
      </c>
      <c r="C18" s="382"/>
      <c r="D18" s="378" t="str">
        <f>IF(OR('5ª FASE - GRUPOS I a IV'!F103="",'5ª FASE - GRUPOS I a IV'!F103=""),"",'5ª FASE - GRUPOS I a IV'!E64)</f>
        <v/>
      </c>
      <c r="E18" s="382"/>
      <c r="F18" s="382"/>
      <c r="G18" s="382"/>
      <c r="H18" s="382"/>
      <c r="I18" s="382"/>
      <c r="J18" s="382"/>
      <c r="K18" s="379"/>
      <c r="L18" s="112"/>
      <c r="M18" s="113" t="s">
        <v>140</v>
      </c>
      <c r="N18" s="114"/>
      <c r="O18" s="378" t="str">
        <f>IF(OR('5ª FASE - GRUPOS I a IV'!F147="",'5ª FASE - GRUPOS I a IV'!F147=""),"",'5ª FASE - GRUPOS I a IV'!E109)</f>
        <v/>
      </c>
      <c r="P18" s="382"/>
      <c r="Q18" s="382"/>
      <c r="R18" s="382"/>
      <c r="S18" s="382"/>
      <c r="T18" s="382"/>
      <c r="U18" s="382"/>
      <c r="V18" s="382"/>
      <c r="W18" s="379"/>
      <c r="Y18" s="46"/>
      <c r="Z18" s="46"/>
      <c r="AA18" s="46"/>
      <c r="AB18" s="46" t="str">
        <f>IF(OR(S18="",Q18=""),"",IF(S18=Q18,1,IF(S18&gt;Q18,3,0)))</f>
        <v/>
      </c>
      <c r="AC18" s="46"/>
      <c r="AD18" s="46"/>
      <c r="AE18" s="46"/>
      <c r="AF18" s="46"/>
      <c r="AG18" s="46"/>
    </row>
    <row r="19" spans="2:33" ht="15.75" thickBot="1">
      <c r="B19" s="380"/>
      <c r="C19" s="383"/>
      <c r="D19" s="380"/>
      <c r="E19" s="383"/>
      <c r="F19" s="383"/>
      <c r="G19" s="383"/>
      <c r="H19" s="383"/>
      <c r="I19" s="383"/>
      <c r="J19" s="383"/>
      <c r="K19" s="381"/>
      <c r="L19" s="123"/>
      <c r="M19" s="116" t="s">
        <v>140</v>
      </c>
      <c r="N19" s="123"/>
      <c r="O19" s="380"/>
      <c r="P19" s="383"/>
      <c r="Q19" s="383"/>
      <c r="R19" s="383"/>
      <c r="S19" s="383"/>
      <c r="T19" s="383"/>
      <c r="U19" s="383"/>
      <c r="V19" s="383"/>
      <c r="W19" s="381"/>
      <c r="Y19" s="46"/>
      <c r="Z19" s="46"/>
      <c r="AA19" s="46"/>
      <c r="AB19" s="46"/>
      <c r="AC19" s="46"/>
      <c r="AD19" s="46"/>
      <c r="AE19" s="46"/>
      <c r="AF19" s="46"/>
      <c r="AG19" s="46"/>
    </row>
    <row r="20" spans="2:33" ht="17.25" customHeight="1" thickBot="1">
      <c r="B20" s="118"/>
      <c r="C20" s="119"/>
      <c r="D20" s="118"/>
      <c r="E20" s="119"/>
      <c r="F20" s="119"/>
      <c r="G20" s="119"/>
      <c r="H20" s="119"/>
      <c r="I20" s="119"/>
      <c r="J20" s="119"/>
      <c r="K20" s="120"/>
      <c r="L20" s="124" t="str">
        <f>IF(OR(L18="",N18=""),"",SUM(L18:L19))</f>
        <v/>
      </c>
      <c r="M20" s="116"/>
      <c r="N20" s="125" t="str">
        <f>IF(OR(L18="",N18=""),"",SUM(N18:N19))</f>
        <v/>
      </c>
      <c r="O20" s="118"/>
      <c r="P20" s="119"/>
      <c r="Q20" s="119"/>
      <c r="R20" s="119"/>
      <c r="S20" s="119"/>
      <c r="T20" s="119"/>
      <c r="U20" s="119"/>
      <c r="V20" s="119"/>
      <c r="W20" s="120"/>
      <c r="Y20" s="46"/>
      <c r="Z20" s="46"/>
      <c r="AA20" s="46"/>
      <c r="AB20" s="46"/>
      <c r="AC20" s="46"/>
      <c r="AD20" s="46"/>
      <c r="AE20" s="46"/>
      <c r="AF20" s="46"/>
      <c r="AG20" s="46"/>
    </row>
    <row r="21" spans="2:33">
      <c r="B21" s="378" t="s">
        <v>148</v>
      </c>
      <c r="C21" s="382"/>
      <c r="D21" s="378" t="str">
        <f>IF(OR('5ª FASE - GRUPOS I a IV'!G147="",'5ª FASE - GRUPOS I a IV'!F147=""),"",'5ª FASE - GRUPOS I a IV'!E108)</f>
        <v/>
      </c>
      <c r="E21" s="382"/>
      <c r="F21" s="382"/>
      <c r="G21" s="382"/>
      <c r="H21" s="382"/>
      <c r="I21" s="382"/>
      <c r="J21" s="382"/>
      <c r="K21" s="379"/>
      <c r="L21" s="112"/>
      <c r="M21" s="113" t="s">
        <v>140</v>
      </c>
      <c r="N21" s="114"/>
      <c r="O21" s="378" t="str">
        <f>IF(OR('5ª FASE - GRUPOS I a IV'!F103="",'5ª FASE - GRUPOS I a IV'!F103=""),"",'5ª FASE - GRUPOS I a IV'!E65)</f>
        <v/>
      </c>
      <c r="P21" s="382"/>
      <c r="Q21" s="382"/>
      <c r="R21" s="382"/>
      <c r="S21" s="382"/>
      <c r="T21" s="382"/>
      <c r="U21" s="382"/>
      <c r="V21" s="382"/>
      <c r="W21" s="379"/>
      <c r="Y21" s="46"/>
      <c r="Z21" s="46"/>
      <c r="AA21" s="46"/>
      <c r="AB21" s="46"/>
      <c r="AC21" s="46"/>
      <c r="AD21" s="46"/>
      <c r="AE21" s="46"/>
      <c r="AF21" s="46"/>
      <c r="AG21" s="46"/>
    </row>
    <row r="22" spans="2:33" ht="15.75" thickBot="1">
      <c r="B22" s="380"/>
      <c r="C22" s="383"/>
      <c r="D22" s="380"/>
      <c r="E22" s="383"/>
      <c r="F22" s="383"/>
      <c r="G22" s="383"/>
      <c r="H22" s="383"/>
      <c r="I22" s="383"/>
      <c r="J22" s="383"/>
      <c r="K22" s="381"/>
      <c r="L22" s="123"/>
      <c r="M22" s="116" t="s">
        <v>140</v>
      </c>
      <c r="N22" s="123"/>
      <c r="O22" s="380"/>
      <c r="P22" s="383"/>
      <c r="Q22" s="383"/>
      <c r="R22" s="383"/>
      <c r="S22" s="383"/>
      <c r="T22" s="383"/>
      <c r="U22" s="383"/>
      <c r="V22" s="383"/>
      <c r="W22" s="381"/>
      <c r="Y22" s="46"/>
      <c r="Z22" s="46"/>
      <c r="AA22" s="46"/>
      <c r="AB22" s="46"/>
      <c r="AC22" s="46"/>
      <c r="AD22" s="46"/>
      <c r="AE22" s="46"/>
      <c r="AF22" s="46"/>
      <c r="AG22" s="46"/>
    </row>
    <row r="23" spans="2:33" ht="12" customHeight="1" thickBot="1">
      <c r="B23" s="118"/>
      <c r="C23" s="119"/>
      <c r="D23" s="118"/>
      <c r="E23" s="119"/>
      <c r="F23" s="119"/>
      <c r="G23" s="119"/>
      <c r="H23" s="119"/>
      <c r="I23" s="119"/>
      <c r="J23" s="119"/>
      <c r="K23" s="120"/>
      <c r="L23" s="124" t="str">
        <f>IF(OR(L21="",N21=""),"",SUM(L21:L22))</f>
        <v/>
      </c>
      <c r="M23" s="116"/>
      <c r="N23" s="125" t="str">
        <f>IF(OR(N21="",L21=""),"",SUM(N21:N22))</f>
        <v/>
      </c>
      <c r="O23" s="118"/>
      <c r="P23" s="119"/>
      <c r="Q23" s="119"/>
      <c r="R23" s="119"/>
      <c r="S23" s="119"/>
      <c r="T23" s="119"/>
      <c r="U23" s="119"/>
      <c r="V23" s="119"/>
      <c r="W23" s="120"/>
      <c r="Y23" s="46"/>
      <c r="Z23" s="46"/>
      <c r="AA23" s="46"/>
      <c r="AB23" s="46"/>
      <c r="AC23" s="46"/>
      <c r="AD23" s="46"/>
      <c r="AE23" s="46"/>
      <c r="AF23" s="46"/>
      <c r="AG23" s="46"/>
    </row>
    <row r="24" spans="2:33">
      <c r="B24" s="378" t="s">
        <v>149</v>
      </c>
      <c r="C24" s="379"/>
      <c r="D24" s="378" t="str">
        <f>IF(OR('5ª FASE - GRUPOS I a IV'!F191="",'5ª FASE - GRUPOS I a IV'!F191=""),"",'5ª FASE - GRUPOS I a IV'!E152)</f>
        <v/>
      </c>
      <c r="E24" s="382"/>
      <c r="F24" s="382"/>
      <c r="G24" s="382"/>
      <c r="H24" s="382"/>
      <c r="I24" s="382"/>
      <c r="J24" s="382"/>
      <c r="K24" s="379"/>
      <c r="L24" s="112"/>
      <c r="M24" s="113" t="s">
        <v>140</v>
      </c>
      <c r="N24" s="114"/>
      <c r="O24" s="378" t="str">
        <f>IF(OR('5ª FASE - GRUPOS I a IV'!F59="",'5ª FASE - GRUPOS I a IV'!F59=""),"",'5ª FASE - GRUPOS I a IV'!E21)</f>
        <v/>
      </c>
      <c r="P24" s="382"/>
      <c r="Q24" s="382"/>
      <c r="R24" s="382"/>
      <c r="S24" s="382"/>
      <c r="T24" s="382"/>
      <c r="U24" s="382"/>
      <c r="V24" s="382"/>
      <c r="W24" s="379"/>
      <c r="Y24" s="46"/>
      <c r="Z24" s="46"/>
      <c r="AA24" s="46"/>
      <c r="AB24" s="46"/>
      <c r="AC24" s="46"/>
      <c r="AD24" s="46"/>
      <c r="AE24" s="46"/>
      <c r="AF24" s="46"/>
      <c r="AG24" s="46"/>
    </row>
    <row r="25" spans="2:33" ht="15.75" thickBot="1">
      <c r="B25" s="380"/>
      <c r="C25" s="381"/>
      <c r="D25" s="380"/>
      <c r="E25" s="383"/>
      <c r="F25" s="383"/>
      <c r="G25" s="383"/>
      <c r="H25" s="383"/>
      <c r="I25" s="383"/>
      <c r="J25" s="383"/>
      <c r="K25" s="381"/>
      <c r="L25" s="126"/>
      <c r="M25" s="127" t="s">
        <v>140</v>
      </c>
      <c r="N25" s="128"/>
      <c r="O25" s="380"/>
      <c r="P25" s="383"/>
      <c r="Q25" s="383"/>
      <c r="R25" s="383"/>
      <c r="S25" s="383"/>
      <c r="T25" s="383"/>
      <c r="U25" s="383"/>
      <c r="V25" s="383"/>
      <c r="W25" s="381"/>
      <c r="Y25" s="46"/>
      <c r="Z25" s="46"/>
      <c r="AA25" s="46"/>
      <c r="AB25" s="46"/>
      <c r="AC25" s="46"/>
      <c r="AD25" s="46"/>
      <c r="AE25" s="46"/>
      <c r="AF25" s="46"/>
      <c r="AG25" s="46"/>
    </row>
    <row r="26" spans="2:33" ht="15.75" thickBot="1">
      <c r="B26" s="129"/>
      <c r="C26" s="130"/>
      <c r="D26" s="129"/>
      <c r="E26" s="131"/>
      <c r="F26" s="131"/>
      <c r="G26" s="131"/>
      <c r="H26" s="131"/>
      <c r="I26" s="131"/>
      <c r="J26" s="131"/>
      <c r="K26" s="131"/>
      <c r="L26" s="132" t="str">
        <f>IF(OR(L24="",N24=""),"",SUM(L24:L25))</f>
        <v/>
      </c>
      <c r="M26" s="133"/>
      <c r="N26" s="134" t="str">
        <f>IF(OR(L24="",N24=""),"",SUM(N24:N25))</f>
        <v/>
      </c>
      <c r="O26" s="131"/>
      <c r="P26" s="131"/>
      <c r="Q26" s="131"/>
      <c r="R26" s="131"/>
      <c r="S26" s="131"/>
      <c r="T26" s="131"/>
      <c r="U26" s="131"/>
      <c r="V26" s="131"/>
      <c r="W26" s="130"/>
      <c r="Y26" s="46"/>
      <c r="Z26" s="46"/>
      <c r="AA26" s="46"/>
      <c r="AB26" s="46"/>
      <c r="AC26" s="46"/>
      <c r="AD26" s="46"/>
      <c r="AE26" s="46"/>
      <c r="AF26" s="46"/>
      <c r="AG26" s="46"/>
    </row>
    <row r="27" spans="2:33" ht="15.75" thickBot="1">
      <c r="Y27" s="46"/>
      <c r="Z27" s="46"/>
      <c r="AA27" s="46"/>
      <c r="AB27" s="46"/>
      <c r="AC27" s="46"/>
      <c r="AD27" s="46"/>
      <c r="AE27" s="46"/>
      <c r="AF27" s="46"/>
      <c r="AG27" s="46"/>
    </row>
    <row r="28" spans="2:33">
      <c r="B28" s="191" t="s">
        <v>142</v>
      </c>
      <c r="C28" s="192"/>
      <c r="D28" s="192"/>
      <c r="E28" s="192"/>
      <c r="F28" s="192"/>
      <c r="G28" s="192"/>
      <c r="H28" s="192"/>
      <c r="I28" s="192"/>
      <c r="J28" s="192"/>
      <c r="K28" s="192"/>
      <c r="L28" s="192"/>
      <c r="M28" s="192"/>
      <c r="N28" s="192"/>
      <c r="O28" s="192"/>
      <c r="P28" s="192"/>
      <c r="Q28" s="192"/>
      <c r="R28" s="192"/>
      <c r="S28" s="192"/>
      <c r="T28" s="192"/>
      <c r="U28" s="192"/>
      <c r="V28" s="192"/>
      <c r="W28" s="271"/>
      <c r="Y28" s="46"/>
      <c r="Z28" s="46"/>
      <c r="AA28" s="46"/>
      <c r="AB28" s="46"/>
      <c r="AC28" s="46"/>
      <c r="AD28" s="46"/>
      <c r="AE28" s="46"/>
      <c r="AF28" s="46"/>
      <c r="AG28" s="46"/>
    </row>
    <row r="29" spans="2:33">
      <c r="B29" s="193"/>
      <c r="C29" s="194"/>
      <c r="D29" s="194"/>
      <c r="E29" s="194"/>
      <c r="F29" s="194"/>
      <c r="G29" s="194"/>
      <c r="H29" s="194"/>
      <c r="I29" s="194"/>
      <c r="J29" s="194"/>
      <c r="K29" s="194"/>
      <c r="L29" s="194"/>
      <c r="M29" s="194"/>
      <c r="N29" s="194"/>
      <c r="O29" s="194"/>
      <c r="P29" s="194"/>
      <c r="Q29" s="194"/>
      <c r="R29" s="194"/>
      <c r="S29" s="194"/>
      <c r="T29" s="194"/>
      <c r="U29" s="194"/>
      <c r="V29" s="194"/>
      <c r="W29" s="272"/>
      <c r="Y29" s="46"/>
      <c r="Z29" s="46"/>
      <c r="AA29" s="46"/>
      <c r="AB29" s="46"/>
      <c r="AC29" s="46"/>
      <c r="AD29" s="46"/>
      <c r="AE29" s="46"/>
      <c r="AF29" s="46"/>
      <c r="AG29" s="46"/>
    </row>
    <row r="30" spans="2:33" ht="15.75" thickBot="1">
      <c r="B30" s="195"/>
      <c r="C30" s="196"/>
      <c r="D30" s="196"/>
      <c r="E30" s="196"/>
      <c r="F30" s="196"/>
      <c r="G30" s="196"/>
      <c r="H30" s="196"/>
      <c r="I30" s="196"/>
      <c r="J30" s="196"/>
      <c r="K30" s="196"/>
      <c r="L30" s="196"/>
      <c r="M30" s="196"/>
      <c r="N30" s="196"/>
      <c r="O30" s="196"/>
      <c r="P30" s="196"/>
      <c r="Q30" s="196"/>
      <c r="R30" s="196"/>
      <c r="S30" s="196"/>
      <c r="T30" s="196"/>
      <c r="U30" s="196"/>
      <c r="V30" s="196"/>
      <c r="W30" s="273"/>
    </row>
    <row r="31" spans="2:33" ht="14.25" customHeight="1">
      <c r="B31" s="109"/>
      <c r="C31" s="110"/>
      <c r="D31" s="110"/>
      <c r="E31" s="110"/>
      <c r="F31" s="110"/>
      <c r="G31" s="110"/>
      <c r="H31" s="110"/>
      <c r="I31" s="110"/>
      <c r="J31" s="390" t="s">
        <v>167</v>
      </c>
      <c r="K31" s="391"/>
      <c r="L31" s="391"/>
      <c r="M31" s="391"/>
      <c r="N31" s="391"/>
      <c r="O31" s="391"/>
      <c r="P31" s="392"/>
      <c r="Q31" s="110"/>
      <c r="R31" s="110"/>
      <c r="S31" s="110"/>
      <c r="T31" s="110"/>
      <c r="U31" s="110"/>
      <c r="V31" s="110"/>
      <c r="W31" s="111"/>
    </row>
    <row r="32" spans="2:33" ht="15" customHeight="1" thickBot="1">
      <c r="B32" s="109"/>
      <c r="C32" s="110"/>
      <c r="D32" s="110"/>
      <c r="E32" s="110"/>
      <c r="F32" s="110"/>
      <c r="G32" s="110"/>
      <c r="H32" s="110"/>
      <c r="I32" s="110"/>
      <c r="J32" s="387"/>
      <c r="K32" s="388"/>
      <c r="L32" s="388"/>
      <c r="M32" s="388"/>
      <c r="N32" s="388"/>
      <c r="O32" s="388"/>
      <c r="P32" s="389"/>
      <c r="Q32" s="110"/>
      <c r="R32" s="110"/>
      <c r="S32" s="110"/>
      <c r="T32" s="110"/>
      <c r="U32" s="110"/>
      <c r="V32" s="110"/>
      <c r="W32" s="111"/>
    </row>
    <row r="33" spans="2:23">
      <c r="B33" s="378" t="s">
        <v>150</v>
      </c>
      <c r="C33" s="379"/>
      <c r="D33" s="382" t="str">
        <f>IF(OR(L17="",N17=""),"",IF(L17&gt;N17,D15,O15))</f>
        <v/>
      </c>
      <c r="E33" s="382"/>
      <c r="F33" s="382"/>
      <c r="G33" s="382"/>
      <c r="H33" s="382"/>
      <c r="I33" s="382"/>
      <c r="J33" s="382"/>
      <c r="K33" s="382"/>
      <c r="L33" s="135"/>
      <c r="M33" s="113" t="s">
        <v>140</v>
      </c>
      <c r="N33" s="136"/>
      <c r="O33" s="382" t="str">
        <f>IF(OR(L20="",N20=""),"",IF(L20&gt;N20,D18,O18))</f>
        <v/>
      </c>
      <c r="P33" s="382"/>
      <c r="Q33" s="382"/>
      <c r="R33" s="382"/>
      <c r="S33" s="382"/>
      <c r="T33" s="382"/>
      <c r="U33" s="382"/>
      <c r="V33" s="382"/>
      <c r="W33" s="379"/>
    </row>
    <row r="34" spans="2:23" ht="15.75" thickBot="1">
      <c r="B34" s="380"/>
      <c r="C34" s="381"/>
      <c r="D34" s="383"/>
      <c r="E34" s="383"/>
      <c r="F34" s="383"/>
      <c r="G34" s="383"/>
      <c r="H34" s="383"/>
      <c r="I34" s="383"/>
      <c r="J34" s="383"/>
      <c r="K34" s="383"/>
      <c r="L34" s="137"/>
      <c r="M34" s="138" t="s">
        <v>140</v>
      </c>
      <c r="N34" s="139"/>
      <c r="O34" s="383"/>
      <c r="P34" s="383"/>
      <c r="Q34" s="383"/>
      <c r="R34" s="383"/>
      <c r="S34" s="383"/>
      <c r="T34" s="383"/>
      <c r="U34" s="383"/>
      <c r="V34" s="383"/>
      <c r="W34" s="381"/>
    </row>
    <row r="35" spans="2:23" ht="15.75" thickBot="1">
      <c r="B35" s="140"/>
      <c r="C35" s="141"/>
      <c r="D35" s="142"/>
      <c r="E35" s="142"/>
      <c r="F35" s="142"/>
      <c r="G35" s="142"/>
      <c r="H35" s="142"/>
      <c r="I35" s="142"/>
      <c r="J35" s="142"/>
      <c r="K35" s="142"/>
      <c r="L35" s="143" t="str">
        <f>IF(OR(L33="",N33=""),"",SUM(L33:L34))</f>
        <v/>
      </c>
      <c r="M35" s="144"/>
      <c r="N35" s="145" t="str">
        <f>IF(OR(L33="",N33=""),"",SUM(N33:N34))</f>
        <v/>
      </c>
      <c r="O35" s="142"/>
      <c r="P35" s="142"/>
      <c r="Q35" s="142"/>
      <c r="R35" s="142"/>
      <c r="S35" s="142"/>
      <c r="T35" s="142"/>
      <c r="U35" s="142"/>
      <c r="V35" s="142"/>
      <c r="W35" s="141"/>
    </row>
    <row r="36" spans="2:23">
      <c r="B36" s="378" t="s">
        <v>151</v>
      </c>
      <c r="C36" s="379"/>
      <c r="D36" s="382" t="str">
        <f>IF(OR(L23="",N23=""),"",IF(L23&gt;N23,D21,O21))</f>
        <v/>
      </c>
      <c r="E36" s="382"/>
      <c r="F36" s="382"/>
      <c r="G36" s="382"/>
      <c r="H36" s="382"/>
      <c r="I36" s="382"/>
      <c r="J36" s="382"/>
      <c r="K36" s="379"/>
      <c r="L36" s="112"/>
      <c r="M36" s="113" t="s">
        <v>140</v>
      </c>
      <c r="N36" s="114"/>
      <c r="O36" s="378" t="str">
        <f>IF(OR(L26="",N26=""),"",IF(L26&gt;N26,D24,O24))</f>
        <v/>
      </c>
      <c r="P36" s="382"/>
      <c r="Q36" s="382"/>
      <c r="R36" s="382"/>
      <c r="S36" s="382"/>
      <c r="T36" s="382"/>
      <c r="U36" s="382"/>
      <c r="V36" s="382"/>
      <c r="W36" s="379"/>
    </row>
    <row r="37" spans="2:23" ht="15.75" thickBot="1">
      <c r="B37" s="380"/>
      <c r="C37" s="381"/>
      <c r="D37" s="383"/>
      <c r="E37" s="383"/>
      <c r="F37" s="383"/>
      <c r="G37" s="383"/>
      <c r="H37" s="383"/>
      <c r="I37" s="383"/>
      <c r="J37" s="383"/>
      <c r="K37" s="381"/>
      <c r="L37" s="146"/>
      <c r="M37" s="127" t="s">
        <v>140</v>
      </c>
      <c r="N37" s="147"/>
      <c r="O37" s="380"/>
      <c r="P37" s="383"/>
      <c r="Q37" s="383"/>
      <c r="R37" s="383"/>
      <c r="S37" s="383"/>
      <c r="T37" s="383"/>
      <c r="U37" s="383"/>
      <c r="V37" s="383"/>
      <c r="W37" s="381"/>
    </row>
    <row r="38" spans="2:23" ht="15.75" thickBot="1">
      <c r="B38" s="129"/>
      <c r="C38" s="130"/>
      <c r="D38" s="131"/>
      <c r="E38" s="131"/>
      <c r="F38" s="131"/>
      <c r="G38" s="131"/>
      <c r="H38" s="131"/>
      <c r="I38" s="131"/>
      <c r="J38" s="131"/>
      <c r="K38" s="131"/>
      <c r="L38" s="148" t="str">
        <f>IF(OR(L36="",N36=""),"",SUM(L36:L37))</f>
        <v/>
      </c>
      <c r="M38" s="133"/>
      <c r="N38" s="149" t="str">
        <f>IF(OR(L36="",N36=""),"",SUM(N36:N37))</f>
        <v/>
      </c>
      <c r="O38" s="131"/>
      <c r="P38" s="131"/>
      <c r="Q38" s="131"/>
      <c r="R38" s="131"/>
      <c r="S38" s="131"/>
      <c r="T38" s="131"/>
      <c r="U38" s="131"/>
      <c r="V38" s="131"/>
      <c r="W38" s="130"/>
    </row>
    <row r="39" spans="2:23" ht="15.75" thickBot="1"/>
    <row r="40" spans="2:23">
      <c r="B40" s="191" t="s">
        <v>143</v>
      </c>
      <c r="C40" s="192"/>
      <c r="D40" s="192"/>
      <c r="E40" s="192"/>
      <c r="F40" s="192"/>
      <c r="G40" s="192"/>
      <c r="H40" s="192"/>
      <c r="I40" s="192"/>
      <c r="J40" s="192"/>
      <c r="K40" s="192"/>
      <c r="L40" s="192"/>
      <c r="M40" s="192"/>
      <c r="N40" s="192"/>
      <c r="O40" s="192"/>
      <c r="P40" s="192"/>
      <c r="Q40" s="192"/>
      <c r="R40" s="192"/>
      <c r="S40" s="192"/>
      <c r="T40" s="192"/>
      <c r="U40" s="192"/>
      <c r="V40" s="192"/>
      <c r="W40" s="271"/>
    </row>
    <row r="41" spans="2:23">
      <c r="B41" s="193"/>
      <c r="C41" s="194"/>
      <c r="D41" s="194"/>
      <c r="E41" s="194"/>
      <c r="F41" s="194"/>
      <c r="G41" s="194"/>
      <c r="H41" s="194"/>
      <c r="I41" s="194"/>
      <c r="J41" s="194"/>
      <c r="K41" s="194"/>
      <c r="L41" s="194"/>
      <c r="M41" s="194"/>
      <c r="N41" s="194"/>
      <c r="O41" s="194"/>
      <c r="P41" s="194"/>
      <c r="Q41" s="194"/>
      <c r="R41" s="194"/>
      <c r="S41" s="194"/>
      <c r="T41" s="194"/>
      <c r="U41" s="194"/>
      <c r="V41" s="194"/>
      <c r="W41" s="272"/>
    </row>
    <row r="42" spans="2:23" ht="15.75" thickBot="1">
      <c r="B42" s="195"/>
      <c r="C42" s="196"/>
      <c r="D42" s="196"/>
      <c r="E42" s="196"/>
      <c r="F42" s="196"/>
      <c r="G42" s="196"/>
      <c r="H42" s="196"/>
      <c r="I42" s="196"/>
      <c r="J42" s="196"/>
      <c r="K42" s="196"/>
      <c r="L42" s="196"/>
      <c r="M42" s="196"/>
      <c r="N42" s="196"/>
      <c r="O42" s="196"/>
      <c r="P42" s="196"/>
      <c r="Q42" s="196"/>
      <c r="R42" s="196"/>
      <c r="S42" s="196"/>
      <c r="T42" s="196"/>
      <c r="U42" s="196"/>
      <c r="V42" s="196"/>
      <c r="W42" s="273"/>
    </row>
    <row r="43" spans="2:23" ht="14.25" customHeight="1">
      <c r="B43" s="109"/>
      <c r="C43" s="110"/>
      <c r="D43" s="110"/>
      <c r="E43" s="110"/>
      <c r="F43" s="110"/>
      <c r="G43" s="110"/>
      <c r="H43" s="110"/>
      <c r="I43" s="110"/>
      <c r="J43" s="390" t="s">
        <v>168</v>
      </c>
      <c r="K43" s="391"/>
      <c r="L43" s="391"/>
      <c r="M43" s="391"/>
      <c r="N43" s="391"/>
      <c r="O43" s="391"/>
      <c r="P43" s="392"/>
      <c r="Q43" s="110"/>
      <c r="R43" s="110"/>
      <c r="S43" s="110"/>
      <c r="T43" s="110"/>
      <c r="U43" s="110"/>
      <c r="V43" s="110"/>
      <c r="W43" s="111"/>
    </row>
    <row r="44" spans="2:23" ht="12.75" customHeight="1" thickBot="1">
      <c r="B44" s="109"/>
      <c r="C44" s="110"/>
      <c r="D44" s="110"/>
      <c r="E44" s="110"/>
      <c r="F44" s="110"/>
      <c r="G44" s="110"/>
      <c r="H44" s="110"/>
      <c r="I44" s="110"/>
      <c r="J44" s="387"/>
      <c r="K44" s="388"/>
      <c r="L44" s="388"/>
      <c r="M44" s="388"/>
      <c r="N44" s="388"/>
      <c r="O44" s="388"/>
      <c r="P44" s="389"/>
      <c r="Q44" s="110"/>
      <c r="R44" s="110"/>
      <c r="S44" s="110"/>
      <c r="T44" s="110"/>
      <c r="U44" s="110"/>
      <c r="V44" s="110"/>
      <c r="W44" s="111"/>
    </row>
    <row r="45" spans="2:23">
      <c r="B45" s="378" t="s">
        <v>152</v>
      </c>
      <c r="C45" s="379"/>
      <c r="D45" s="382" t="str">
        <f>IF(OR(L35="",N35=""),"",IF(L35&lt;N35,D33,O33))</f>
        <v/>
      </c>
      <c r="E45" s="382"/>
      <c r="F45" s="382"/>
      <c r="G45" s="382"/>
      <c r="H45" s="382"/>
      <c r="I45" s="382"/>
      <c r="J45" s="382"/>
      <c r="K45" s="379"/>
      <c r="L45" s="150"/>
      <c r="M45" s="151" t="s">
        <v>140</v>
      </c>
      <c r="N45" s="152"/>
      <c r="O45" s="378" t="str">
        <f>IF(OR(L38="",N38=""),"",IF(L38&lt;N38,D36,O36))</f>
        <v/>
      </c>
      <c r="P45" s="382"/>
      <c r="Q45" s="382"/>
      <c r="R45" s="382"/>
      <c r="S45" s="382"/>
      <c r="T45" s="382"/>
      <c r="U45" s="382"/>
      <c r="V45" s="382"/>
      <c r="W45" s="379"/>
    </row>
    <row r="46" spans="2:23" ht="15.75" thickBot="1">
      <c r="B46" s="380"/>
      <c r="C46" s="381"/>
      <c r="D46" s="383"/>
      <c r="E46" s="383"/>
      <c r="F46" s="383"/>
      <c r="G46" s="383"/>
      <c r="H46" s="383"/>
      <c r="I46" s="383"/>
      <c r="J46" s="383"/>
      <c r="K46" s="381"/>
      <c r="L46" s="153"/>
      <c r="M46" s="154" t="s">
        <v>140</v>
      </c>
      <c r="N46" s="155"/>
      <c r="O46" s="380"/>
      <c r="P46" s="383"/>
      <c r="Q46" s="383"/>
      <c r="R46" s="383"/>
      <c r="S46" s="383"/>
      <c r="T46" s="383"/>
      <c r="U46" s="383"/>
      <c r="V46" s="383"/>
      <c r="W46" s="381"/>
    </row>
    <row r="47" spans="2:23" ht="15.75" thickBot="1">
      <c r="B47" s="129"/>
      <c r="C47" s="130"/>
      <c r="D47" s="131"/>
      <c r="E47" s="131"/>
      <c r="F47" s="131"/>
      <c r="G47" s="131"/>
      <c r="H47" s="131"/>
      <c r="I47" s="131"/>
      <c r="J47" s="131"/>
      <c r="K47" s="131"/>
      <c r="L47" s="156" t="str">
        <f>IF(OR(L45="",N45=""),"",SUM(L45:L46))</f>
        <v/>
      </c>
      <c r="M47" s="157"/>
      <c r="N47" s="158" t="str">
        <f>IF(OR(L45="",N45=""),"",SUM(N45:N46))</f>
        <v/>
      </c>
      <c r="O47" s="131"/>
      <c r="P47" s="131"/>
      <c r="Q47" s="131"/>
      <c r="R47" s="131"/>
      <c r="S47" s="131"/>
      <c r="T47" s="131"/>
      <c r="U47" s="131"/>
      <c r="V47" s="131"/>
      <c r="W47" s="130"/>
    </row>
    <row r="48" spans="2:23" ht="15.75" thickBot="1"/>
    <row r="49" spans="2:23">
      <c r="B49" s="191" t="s">
        <v>144</v>
      </c>
      <c r="C49" s="192"/>
      <c r="D49" s="192"/>
      <c r="E49" s="192"/>
      <c r="F49" s="192"/>
      <c r="G49" s="192"/>
      <c r="H49" s="192"/>
      <c r="I49" s="192"/>
      <c r="J49" s="192"/>
      <c r="K49" s="192"/>
      <c r="L49" s="192"/>
      <c r="M49" s="192"/>
      <c r="N49" s="192"/>
      <c r="O49" s="192"/>
      <c r="P49" s="192"/>
      <c r="Q49" s="192"/>
      <c r="R49" s="192"/>
      <c r="S49" s="192"/>
      <c r="T49" s="192"/>
      <c r="U49" s="192"/>
      <c r="V49" s="192"/>
      <c r="W49" s="271"/>
    </row>
    <row r="50" spans="2:23">
      <c r="B50" s="193"/>
      <c r="C50" s="194"/>
      <c r="D50" s="194"/>
      <c r="E50" s="194"/>
      <c r="F50" s="194"/>
      <c r="G50" s="194"/>
      <c r="H50" s="194"/>
      <c r="I50" s="194"/>
      <c r="J50" s="194"/>
      <c r="K50" s="194"/>
      <c r="L50" s="194"/>
      <c r="M50" s="194"/>
      <c r="N50" s="194"/>
      <c r="O50" s="194"/>
      <c r="P50" s="194"/>
      <c r="Q50" s="194"/>
      <c r="R50" s="194"/>
      <c r="S50" s="194"/>
      <c r="T50" s="194"/>
      <c r="U50" s="194"/>
      <c r="V50" s="194"/>
      <c r="W50" s="272"/>
    </row>
    <row r="51" spans="2:23" ht="15.75" thickBot="1">
      <c r="B51" s="195"/>
      <c r="C51" s="196"/>
      <c r="D51" s="196"/>
      <c r="E51" s="196"/>
      <c r="F51" s="196"/>
      <c r="G51" s="196"/>
      <c r="H51" s="196"/>
      <c r="I51" s="196"/>
      <c r="J51" s="196"/>
      <c r="K51" s="196"/>
      <c r="L51" s="196"/>
      <c r="M51" s="196"/>
      <c r="N51" s="196"/>
      <c r="O51" s="196"/>
      <c r="P51" s="196"/>
      <c r="Q51" s="196"/>
      <c r="R51" s="196"/>
      <c r="S51" s="196"/>
      <c r="T51" s="196"/>
      <c r="U51" s="196"/>
      <c r="V51" s="196"/>
      <c r="W51" s="273"/>
    </row>
    <row r="52" spans="2:23" ht="12.75" customHeight="1">
      <c r="B52" s="109"/>
      <c r="C52" s="110"/>
      <c r="D52" s="110"/>
      <c r="E52" s="110"/>
      <c r="F52" s="110"/>
      <c r="G52" s="110"/>
      <c r="H52" s="110"/>
      <c r="I52" s="110"/>
      <c r="J52" s="390" t="s">
        <v>168</v>
      </c>
      <c r="K52" s="391"/>
      <c r="L52" s="391"/>
      <c r="M52" s="391"/>
      <c r="N52" s="391"/>
      <c r="O52" s="391"/>
      <c r="P52" s="392"/>
      <c r="Q52" s="110"/>
      <c r="R52" s="110"/>
      <c r="S52" s="110"/>
      <c r="T52" s="110"/>
      <c r="U52" s="110"/>
      <c r="V52" s="110"/>
      <c r="W52" s="111"/>
    </row>
    <row r="53" spans="2:23" ht="15.75" customHeight="1" thickBot="1">
      <c r="B53" s="109"/>
      <c r="C53" s="110"/>
      <c r="D53" s="110"/>
      <c r="E53" s="110"/>
      <c r="F53" s="110"/>
      <c r="G53" s="110"/>
      <c r="H53" s="110"/>
      <c r="I53" s="110"/>
      <c r="J53" s="387"/>
      <c r="K53" s="388"/>
      <c r="L53" s="388"/>
      <c r="M53" s="388"/>
      <c r="N53" s="388"/>
      <c r="O53" s="388"/>
      <c r="P53" s="389"/>
      <c r="Q53" s="110"/>
      <c r="R53" s="110"/>
      <c r="S53" s="110"/>
      <c r="T53" s="110"/>
      <c r="U53" s="110"/>
      <c r="V53" s="110"/>
      <c r="W53" s="111"/>
    </row>
    <row r="54" spans="2:23">
      <c r="B54" s="378" t="s">
        <v>153</v>
      </c>
      <c r="C54" s="379"/>
      <c r="D54" s="382" t="str">
        <f>IF(OR(L38="",N38=""),"",IF(L35&gt;N35,D33,O33))</f>
        <v/>
      </c>
      <c r="E54" s="382"/>
      <c r="F54" s="382"/>
      <c r="G54" s="382"/>
      <c r="H54" s="382"/>
      <c r="I54" s="382"/>
      <c r="J54" s="382"/>
      <c r="K54" s="379"/>
      <c r="L54" s="150"/>
      <c r="M54" s="151" t="s">
        <v>140</v>
      </c>
      <c r="N54" s="152"/>
      <c r="O54" s="378" t="str">
        <f>IF(OR(L38="",N38=""),"",IF(L38&gt;N38,D36,O36))</f>
        <v/>
      </c>
      <c r="P54" s="382"/>
      <c r="Q54" s="382"/>
      <c r="R54" s="382"/>
      <c r="S54" s="382"/>
      <c r="T54" s="382"/>
      <c r="U54" s="382"/>
      <c r="V54" s="382"/>
      <c r="W54" s="379"/>
    </row>
    <row r="55" spans="2:23" ht="15.75" thickBot="1">
      <c r="B55" s="380"/>
      <c r="C55" s="381"/>
      <c r="D55" s="383"/>
      <c r="E55" s="383"/>
      <c r="F55" s="383"/>
      <c r="G55" s="383"/>
      <c r="H55" s="383"/>
      <c r="I55" s="383"/>
      <c r="J55" s="383"/>
      <c r="K55" s="381"/>
      <c r="L55" s="153"/>
      <c r="M55" s="154" t="s">
        <v>140</v>
      </c>
      <c r="N55" s="155"/>
      <c r="O55" s="380"/>
      <c r="P55" s="383"/>
      <c r="Q55" s="383"/>
      <c r="R55" s="383"/>
      <c r="S55" s="383"/>
      <c r="T55" s="383"/>
      <c r="U55" s="383"/>
      <c r="V55" s="383"/>
      <c r="W55" s="381"/>
    </row>
    <row r="56" spans="2:23" ht="15.75" thickBot="1">
      <c r="B56" s="129"/>
      <c r="C56" s="130"/>
      <c r="D56" s="131"/>
      <c r="E56" s="131"/>
      <c r="F56" s="131"/>
      <c r="G56" s="131"/>
      <c r="H56" s="131"/>
      <c r="I56" s="131"/>
      <c r="J56" s="131"/>
      <c r="K56" s="131"/>
      <c r="L56" s="156" t="str">
        <f>IF(OR(L54="",N54=""),"",SUM(L54:L55))</f>
        <v/>
      </c>
      <c r="M56" s="157"/>
      <c r="N56" s="158" t="str">
        <f>IF(OR(L54="",N54=""),"",SUM(N54:N55))</f>
        <v/>
      </c>
      <c r="O56" s="131"/>
      <c r="P56" s="131"/>
      <c r="Q56" s="131"/>
      <c r="R56" s="131"/>
      <c r="S56" s="131"/>
      <c r="T56" s="131"/>
      <c r="U56" s="131"/>
      <c r="V56" s="131"/>
      <c r="W56" s="130"/>
    </row>
  </sheetData>
  <sheetProtection password="D90E" sheet="1" objects="1" scenarios="1"/>
  <mergeCells count="34">
    <mergeCell ref="B2:W4"/>
    <mergeCell ref="B6:W8"/>
    <mergeCell ref="B10:W12"/>
    <mergeCell ref="B15:C16"/>
    <mergeCell ref="D15:K16"/>
    <mergeCell ref="O15:W16"/>
    <mergeCell ref="O33:W34"/>
    <mergeCell ref="B18:C19"/>
    <mergeCell ref="D18:K19"/>
    <mergeCell ref="O18:W19"/>
    <mergeCell ref="B21:C22"/>
    <mergeCell ref="D21:K22"/>
    <mergeCell ref="O21:W22"/>
    <mergeCell ref="B24:C25"/>
    <mergeCell ref="D24:K25"/>
    <mergeCell ref="O24:W25"/>
    <mergeCell ref="B28:W30"/>
    <mergeCell ref="B33:C34"/>
    <mergeCell ref="B49:W51"/>
    <mergeCell ref="B54:C55"/>
    <mergeCell ref="D54:K55"/>
    <mergeCell ref="O54:W55"/>
    <mergeCell ref="J13:P14"/>
    <mergeCell ref="J31:P32"/>
    <mergeCell ref="J43:P44"/>
    <mergeCell ref="J52:P53"/>
    <mergeCell ref="B36:C37"/>
    <mergeCell ref="D36:K37"/>
    <mergeCell ref="O36:W37"/>
    <mergeCell ref="B40:W42"/>
    <mergeCell ref="B45:C46"/>
    <mergeCell ref="D45:K46"/>
    <mergeCell ref="O45:W46"/>
    <mergeCell ref="D33:K34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8</vt:i4>
      </vt:variant>
      <vt:variant>
        <vt:lpstr>Intervalos nomeados</vt:lpstr>
      </vt:variant>
      <vt:variant>
        <vt:i4>5</vt:i4>
      </vt:variant>
    </vt:vector>
  </HeadingPairs>
  <TitlesOfParts>
    <vt:vector size="13" baseType="lpstr">
      <vt:lpstr>MENU</vt:lpstr>
      <vt:lpstr>1ª FASE  - ELIMINATÓRIAS</vt:lpstr>
      <vt:lpstr>2ª FASE - GRUPOS A a H</vt:lpstr>
      <vt:lpstr>2ª FASE - GRUPOS I a P</vt:lpstr>
      <vt:lpstr>3ª FASE - GRUPOS Q a X</vt:lpstr>
      <vt:lpstr>4ª FASE - GRUPOS 1 a 8</vt:lpstr>
      <vt:lpstr>5ª FASE - GRUPOS I a IV</vt:lpstr>
      <vt:lpstr>6ª FASE - FINAIS</vt:lpstr>
      <vt:lpstr>'2ª FASE - GRUPOS A a H'!Area_de_impressao</vt:lpstr>
      <vt:lpstr>'2ª FASE - GRUPOS I a P'!Area_de_impressao</vt:lpstr>
      <vt:lpstr>'3ª FASE - GRUPOS Q a X'!Area_de_impressao</vt:lpstr>
      <vt:lpstr>'4ª FASE - GRUPOS 1 a 8'!Area_de_impressao</vt:lpstr>
      <vt:lpstr>'5ª FASE - GRUPOS I a IV'!Area_de_impressao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 Maia Franco</dc:creator>
  <cp:lastModifiedBy>Usuario</cp:lastModifiedBy>
  <cp:lastPrinted>2013-04-23T10:42:05Z</cp:lastPrinted>
  <dcterms:created xsi:type="dcterms:W3CDTF">2013-04-22T12:24:03Z</dcterms:created>
  <dcterms:modified xsi:type="dcterms:W3CDTF">2014-05-19T11:30:58Z</dcterms:modified>
</cp:coreProperties>
</file>